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forcesserip-my.sharepoint.com/personal/pippa_mears_48347_hampshire_police_uk/Documents/Documents/Pippa/Website/"/>
    </mc:Choice>
  </mc:AlternateContent>
  <bookViews>
    <workbookView xWindow="0" yWindow="0" windowWidth="19200" windowHeight="7050"/>
  </bookViews>
  <sheets>
    <sheet name="For Website 2425" sheetId="2" r:id="rId1"/>
  </sheets>
  <externalReferences>
    <externalReference r:id="rId2"/>
  </externalReferences>
  <definedNames>
    <definedName name="_xlnm._FilterDatabase" localSheetId="0" hidden="1">'For Website 2425'!$A$1:$K$161</definedName>
    <definedName name="Treatment">[1]Lists!$A$54:$A$56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2" l="1"/>
  <c r="H67" i="2"/>
  <c r="I66" i="2"/>
  <c r="H66" i="2"/>
  <c r="I65" i="2"/>
  <c r="H65" i="2"/>
  <c r="I64" i="2"/>
  <c r="H64" i="2"/>
  <c r="I63" i="2"/>
  <c r="H63" i="2"/>
</calcChain>
</file>

<file path=xl/sharedStrings.xml><?xml version="1.0" encoding="utf-8"?>
<sst xmlns="http://schemas.openxmlformats.org/spreadsheetml/2006/main" count="1448" uniqueCount="550">
  <si>
    <t>Organisation name providing the grant / service</t>
  </si>
  <si>
    <t xml:space="preserve">Project / Service </t>
  </si>
  <si>
    <t>Project / Service Summary</t>
  </si>
  <si>
    <t>Victims / Prevention / Perpetrators</t>
  </si>
  <si>
    <t>Specific Themes</t>
  </si>
  <si>
    <t>Support Type</t>
  </si>
  <si>
    <t>Areas Covered</t>
  </si>
  <si>
    <t>Total Funding Allocated in 2024/25</t>
  </si>
  <si>
    <t>OPCC Contribution only</t>
  </si>
  <si>
    <t>Period of funding for 2024/25</t>
  </si>
  <si>
    <t>Fund Name</t>
  </si>
  <si>
    <t>Street Pastors Portsmouth</t>
  </si>
  <si>
    <t xml:space="preserve">Street Pastors are trained, uniformed Christian volunteers providing care and practical help supporting the night time economy and vulnerable areas of Portsmouth during the daytime to maintain a safe environment. </t>
  </si>
  <si>
    <t>Prevention</t>
  </si>
  <si>
    <t>Crime Prevention</t>
  </si>
  <si>
    <t>Street Pastors</t>
  </si>
  <si>
    <t>Portsmouth</t>
  </si>
  <si>
    <t>01/04/24 - 31/03/25</t>
  </si>
  <si>
    <t>Safer Communities Fund 2024/25</t>
  </si>
  <si>
    <t>Youth Options</t>
  </si>
  <si>
    <t>Southampton Detached</t>
  </si>
  <si>
    <t xml:space="preserve">A flexible open-access detached youth project responding to hotspot areas of anti-social behaviour (ASB) and exploitation across Southampton, aiming to lower offending, reduce the burden on local police, and create better relationships between young people and their communities.  </t>
  </si>
  <si>
    <t>Preventing Youth Crime</t>
  </si>
  <si>
    <t>Outreach &amp; Detached</t>
  </si>
  <si>
    <t>Southampton</t>
  </si>
  <si>
    <t>Isle of Wight Street Pastors</t>
  </si>
  <si>
    <t>We offer care, support and practical help to people in IOW town centres at night, with a particular focus on reducing alcohol related crime and anti-social behaviour and supporting victims of alcohol-related crime.</t>
  </si>
  <si>
    <t>Isle of Wight</t>
  </si>
  <si>
    <t>Motiv8 (Gosport)</t>
  </si>
  <si>
    <t>Gosport Targeted Youth Support Programme</t>
  </si>
  <si>
    <t>Gosport wide referral based service providing targeted 1:1 mentoring to prevent and reduce Crime/ASB and all forms of Exploitation.</t>
  </si>
  <si>
    <t>1:1 Mentoring</t>
  </si>
  <si>
    <t>Gosport</t>
  </si>
  <si>
    <t>Victim Support</t>
  </si>
  <si>
    <t>Counselling support for victims of crime and ASB</t>
  </si>
  <si>
    <t>Provision of counselling support for victims of crime and ASB where practical and emotional type support is not sufficient for them to cope with and/or recover from the effects of the crime/incidents.</t>
  </si>
  <si>
    <t>Tackling ASB</t>
  </si>
  <si>
    <t>Counselling</t>
  </si>
  <si>
    <t>Hampshire, Isle of Wight, Portsmouth, Southampton</t>
  </si>
  <si>
    <t>The Society of St James</t>
  </si>
  <si>
    <t>Pathways (previously pathfinders)</t>
  </si>
  <si>
    <t>Volunteering and employment programme that gives opportunities to people who are looking to build new skills and experiences to help them move away from addiction and offending.</t>
  </si>
  <si>
    <t>Reducing Reoffending</t>
  </si>
  <si>
    <t>Employment Programme</t>
  </si>
  <si>
    <t>Portsmouth, Southampton</t>
  </si>
  <si>
    <t>Cafe in the Park</t>
  </si>
  <si>
    <t>The Cafe in the Park is a supported work project to provide volunteering, employment and training opportunities for vulnerable people with complex needs including substance misuse, offending, mental/physical health, domestic abuse and homelessness.</t>
  </si>
  <si>
    <t>Trinity Winchester</t>
  </si>
  <si>
    <t>Transforming the City Centre through encouraging behavioural change</t>
  </si>
  <si>
    <t>Trinity expert practitioners will go out into city centre hotspots to re-engage with people causing ASB, rebuild trust and encourage renewed access to Trinity's daycentre services - reducing the adverse impact on residents and visitors to Winchester.</t>
  </si>
  <si>
    <t>Reducing ASB</t>
  </si>
  <si>
    <t>Winchester</t>
  </si>
  <si>
    <t>No Limits</t>
  </si>
  <si>
    <t>Early Help for Vulnerable Young People</t>
  </si>
  <si>
    <t>Young person-centred, trauma informed advice, information and support, in an age appropriate setting, to reduce the possibility of highly vulnerable young people, with many of the wider determinants of crime, becoming offenders or victims of crime (or both).</t>
  </si>
  <si>
    <t>Trauma Informed support for young people</t>
  </si>
  <si>
    <t>Bright Beginnings</t>
  </si>
  <si>
    <t>Intensive, case-held and drop-in support for highly vulnerable young parents (17-24) at highest risk of social exclusion and intergenerational disadvantage, to provide both short-term and long-term reduction in vulnerability to offending, violence and harm, for young parents and their children.</t>
  </si>
  <si>
    <t>Young Parent 1:1 &amp; drop in support</t>
  </si>
  <si>
    <t>Oarsome Chance</t>
  </si>
  <si>
    <t>Oarsome Chance (OC): outreach programme for vulnerable young people (YP)</t>
  </si>
  <si>
    <t>OC delivers education and employability benefits for YP through a combination of workshop-based learning and physical activities, alongside a high level of wrap-around support. We plan to extend this support through the development of our family support and outreach activities.</t>
  </si>
  <si>
    <t>Sport, Art or recreational activity diversion</t>
  </si>
  <si>
    <t>Fareham, Gosport, Havant, Southampton</t>
  </si>
  <si>
    <t>Aspire Ryde</t>
  </si>
  <si>
    <t>Aspire 2B Active</t>
  </si>
  <si>
    <t>We would like to deliver a multi skills &amp; football training program designed to aid in decreasing the risk of offending/reoffending and antisocial/violent behaviour in young people. Engaging vulnerable young people and those at risk of becoming victims of crime.</t>
  </si>
  <si>
    <t>Sports activity diversion</t>
  </si>
  <si>
    <t>Crime Awareness</t>
  </si>
  <si>
    <t>To deliver our crime awareness programme to Primary school aged children across Southampton and the New Forest, equipping them with the knowledge needed to divert them away from crime and exploitation, and keep themselves and their communities safe.</t>
  </si>
  <si>
    <t>Crime awareness programme</t>
  </si>
  <si>
    <t>New Forest</t>
  </si>
  <si>
    <t>Catch22 Hampshire 247</t>
  </si>
  <si>
    <t>Substance Misuse Practitioner – Willow Team</t>
  </si>
  <si>
    <t>Secondment of a Catch22 substance misuse practitioner to work in the Willow Team to provide targeted and specialist substance misuse interventions to young people involved in County Lines, CCE, CSE and who are or may be missing, exploited or trafficked.</t>
  </si>
  <si>
    <t xml:space="preserve">Substance misuse practitioner </t>
  </si>
  <si>
    <t>Hampshire</t>
  </si>
  <si>
    <t>Motiv8 ( Havant)</t>
  </si>
  <si>
    <t>Havant Targeted Youth Support Programme</t>
  </si>
  <si>
    <t>Havant wide referral based service providing targeted 1:1 mentoring to reduce Crime/ASB and all forms of Exploitation.</t>
  </si>
  <si>
    <t>Havant</t>
  </si>
  <si>
    <t>BearFace Theatre CIC</t>
  </si>
  <si>
    <t>Creating Change 2022-25</t>
  </si>
  <si>
    <t>Creating Change is an arts intervention that inspires positive change on women offenders' journeys towards desistance. 8-week programmes will be delivered to eight groups, in 4 areas, over three years, positively influencing up to 96 vulnerable, at-risk women on probation.</t>
  </si>
  <si>
    <t>Arts activity diversion</t>
  </si>
  <si>
    <t>Basingstoke &amp; Deane, Portsmouth, Rushmoor, Southampton</t>
  </si>
  <si>
    <t>SPECTRUM CIL</t>
  </si>
  <si>
    <t>Southampton &amp; South Hampshire Hate Crime Network Co-ordination</t>
  </si>
  <si>
    <t>Bringing affected communities together to develop innovative community solutions to increasing reporting/awareness and reducing impact of Hate Crime. Co-ordinating the Hate Crime Network - a group of community-based and statutory organisations tackling Hate Crime, supporting victims &amp; improving community cohesion</t>
  </si>
  <si>
    <t>Equality and Inclusion</t>
  </si>
  <si>
    <t>Group Hate Crime prevention / awareness raising</t>
  </si>
  <si>
    <t>One Small Thing</t>
  </si>
  <si>
    <t>Positive Lives, Better Futures - Hope Street</t>
  </si>
  <si>
    <t>Provision of a programme of education and training designed to improve and develop women's skills and abilities and help them gain qualifications to increase their chances of finding and sustaining meaningful occupation that supports them to live free from offending.</t>
  </si>
  <si>
    <t>Education &amp; Training</t>
  </si>
  <si>
    <t>Yellow Door</t>
  </si>
  <si>
    <t>Stronger Families - Reducing Child and Adolescent to Parent Violence</t>
  </si>
  <si>
    <t xml:space="preserve">To maintain and further develop the support for families affected by CAPVA. Yellow Door will work in partnership with Southampton Family Trust (SFT) to respond to the needs of families with children aged 12-17 years through group and individual interventions. </t>
  </si>
  <si>
    <t>APV</t>
  </si>
  <si>
    <t xml:space="preserve">1:1 and small group work support </t>
  </si>
  <si>
    <t>Motiv8 (Portsmouth)</t>
  </si>
  <si>
    <t>Portsmouth Targeted Youth Support Programme</t>
  </si>
  <si>
    <t>Portsmouth wide referral based service providing targeted 1:1 mentoring to reduce Crime/ASB and all forms of Exploitation.</t>
  </si>
  <si>
    <t>1:1 Support</t>
  </si>
  <si>
    <t>Motiv8 (Fareham)</t>
  </si>
  <si>
    <t>Fareham Targeted Youth Support Programme</t>
  </si>
  <si>
    <t>Fareham wide referral based service providing targeted 1:1 mentoring to reduce Crime/ASB and all forms of Exploitation.</t>
  </si>
  <si>
    <t>Fareham</t>
  </si>
  <si>
    <t>Southampton City Council IDVA Service</t>
  </si>
  <si>
    <t>Young Person Male Engagement Worker (YP MEW).</t>
  </si>
  <si>
    <t>Increasing the safety of unborn(children), and their mothers by providing 1-2-1 intensive support for young fathers who are alleged perpetrators of domestic abuse and whose partners are pregnant or have given birth within the last 18 months.</t>
  </si>
  <si>
    <t>Perpetrators</t>
  </si>
  <si>
    <t>Domestic Abuse</t>
  </si>
  <si>
    <t>Yellow Brick Road Projects</t>
  </si>
  <si>
    <t>The Legacy Project</t>
  </si>
  <si>
    <t xml:space="preserve">We provide Mentors for young people who are at risk of or who are being criminally exploited. Our Family Mentors support parents to connect with their young people, create and work with a realistic action plan, and access local services. </t>
  </si>
  <si>
    <t>Mentoring</t>
  </si>
  <si>
    <t>Test Valley</t>
  </si>
  <si>
    <t>Stop Domestic Abuse</t>
  </si>
  <si>
    <t>Adolescent to Parent Abuse (APA) Project</t>
  </si>
  <si>
    <t>One-to-one support for children and young people who are using abusive and/or violent behaviours towards their parent(s) plus small group work for parents affected by APA and preventative work with young people.</t>
  </si>
  <si>
    <t>Female Genital Mutilation (FGM) and Harmful Cultural Practices (HCP)</t>
  </si>
  <si>
    <t xml:space="preserve">This project will work with affected diaspora communities to prevent incidents, support victims/survivors and increase professionals' knowledge of FGM and HCP throughout Hampshire (excluding Southampton). It will particularly focus on communities with high BAMER populations, including Portsmouth, Basingstoke and Rushmoor. </t>
  </si>
  <si>
    <t>Victims</t>
  </si>
  <si>
    <t>Hidden Harm</t>
  </si>
  <si>
    <t>Harmful Cultural Practices support &amp; prevention</t>
  </si>
  <si>
    <t>Hampshire, Portsmouth</t>
  </si>
  <si>
    <t>Spurgeons</t>
  </si>
  <si>
    <t>Invisible Walls</t>
  </si>
  <si>
    <t>Spurgeons' Invisible Walls project at Winchester HMP will use funding towards the cost of a Family Intervention Coordinator to support fathers and families during custody, in preparation for release, and work with agencies to develop more effective post-release support.</t>
  </si>
  <si>
    <t>Prison</t>
  </si>
  <si>
    <t>Pompey in the Community</t>
  </si>
  <si>
    <t>#CreateYourFuture</t>
  </si>
  <si>
    <t xml:space="preserve">#CreateYourFuture engages vulnerable young people (11-18) in positive learning, education and accessible sporting activities. Workshops Including topics to prevent offending and exploitation, personal development and relationships, will ultimately reduce involvement in crime and help enable the development of positive relationships. </t>
  </si>
  <si>
    <t>Revive Newport</t>
  </si>
  <si>
    <t>Newport Youth Cafe (NYC) and Detached youth work</t>
  </si>
  <si>
    <t>We will provide a youth cafe for young people with a range of social activities and support services, alongside a five-day/week detached service with youth workers working with young people at town-centre locations identified by the police and council.</t>
  </si>
  <si>
    <t>Project TEAR (Teenage Exploitation and Abusive Relationships) SW Hampshire</t>
  </si>
  <si>
    <t xml:space="preserve">Project TEAR works with young people to raise awareness of, safeguard from, and prevent, domestic abuse and exploitation. Its purpose is to break the cycle of abuse for potential victims, perpetrators or general offenders through tailored packages of tiered support. </t>
  </si>
  <si>
    <t>Group work &amp; 1:1  sessions</t>
  </si>
  <si>
    <t>Eastleigh, New Forest</t>
  </si>
  <si>
    <t>The Kings Arms</t>
  </si>
  <si>
    <t>Aspire</t>
  </si>
  <si>
    <t>To run workshops with young people who are on the edge of exclusion from school or who may disengage from their education and leave school without qualifications or any aspiration for their future and therefore get caught in crime.</t>
  </si>
  <si>
    <t>Excluded young people</t>
  </si>
  <si>
    <t>East Hampshire</t>
  </si>
  <si>
    <t>Winchester Street Reach</t>
  </si>
  <si>
    <t>Targeted outreach youth work in Winnall and Stanmore</t>
  </si>
  <si>
    <t xml:space="preserve">Weekly, evening targeted detached youth work in Winnall, Stanmore, and across the City Centre, identifying and supporting young people at risk of involvement in crime and ASB, and those at risk of exploitation.  </t>
  </si>
  <si>
    <t>South Wight Area Youth Partnership</t>
  </si>
  <si>
    <t>Ventnor and Beyond - Pilot</t>
  </si>
  <si>
    <t>SWAY would support and grow opportunities for all young people aged 10-21 and offer participation in a programme of youth diversion activities in safe spaces as well as offering early support intervention via mentoring and Family support work.</t>
  </si>
  <si>
    <t>Community Action IOW (CAIW)</t>
  </si>
  <si>
    <t>Sandown &amp; Lake Youth Work Project</t>
  </si>
  <si>
    <t>Structured outreach and youth-led diversionary activities, complimented by targeted interventions for young residents of Sandown/ Lake. Weekly provision combining positive activities, developmental pathways and robust safeguarding to divert young people from risk taking behaviours and increasing protective factors to exploitation.</t>
  </si>
  <si>
    <t>Hampton Trust</t>
  </si>
  <si>
    <t>Caring Dads Programme</t>
  </si>
  <si>
    <t xml:space="preserve">Caring Dads is a programme that aims to contribute to the safety and well-being of children through a 17-week, empirically based, group parenting intervention for fathers, systematic outreach to mothers to ensure safety and freedom from coercion and ongoing abuse. </t>
  </si>
  <si>
    <t>Portsmouth City Council</t>
  </si>
  <si>
    <t>There 4 YOUth</t>
  </si>
  <si>
    <t xml:space="preserve">To divert young people from being involved in/further involved in anti-social and/or criminal behaviour by providing suitable activities to facilitate personal development and promote civic responsibility, through positive diversionary activities, targeted school holiday provision, water safety, and regular detached work. </t>
  </si>
  <si>
    <t>Basingstoke Street Pastors</t>
  </si>
  <si>
    <t>To patrol the streets of Basingstoke Town Centre on Friday and Saturday nights to minimise anti-social behaviour, protect the vulnerable, offer practical help, first aid, pastoral care and support.</t>
  </si>
  <si>
    <t>Basingstoke and Deane</t>
  </si>
  <si>
    <t>Citizens Advice Rushmoor</t>
  </si>
  <si>
    <t>Improving Safety – Reducing Harm: Increasing Nepali Community Engagement</t>
  </si>
  <si>
    <t xml:space="preserve">Delivery of a comprehensive framework of support for the Nepali community from early intervention activities and engagement through to specialist support for high risk victims of domestic and sexual abuse, 'honour' based abuse and forced marriage. </t>
  </si>
  <si>
    <t>Independent Domestic Violence Advisor (IDVA), group support, and outreach support</t>
  </si>
  <si>
    <t>Basingstoke &amp; Deane, Hart, Rushmoor</t>
  </si>
  <si>
    <t>Hampshire Cricket Board</t>
  </si>
  <si>
    <t>Sixes</t>
  </si>
  <si>
    <t xml:space="preserve">A free, accessible cricket initiative, providing weekly cricket sessions in hotspots of areas of multiple deprivation.   The project will engage youth aged 12-25 in regular sport and physical activity, acting as an early intervention to youth crime and anti-social behaviour. </t>
  </si>
  <si>
    <t>Basingstoke &amp; Deane, Portsmouth, Southampton</t>
  </si>
  <si>
    <t>Southampton Youth Justice Services</t>
  </si>
  <si>
    <t>Youth Diversion Project</t>
  </si>
  <si>
    <t>To provide a Youth Diversion Programme option for Children within Southampton.  This means providing the Joint Decision Making Panel with an additional disposal option that can be considered when deciding on an outcome for a child who has offended.</t>
  </si>
  <si>
    <t>Youth Offending Team</t>
  </si>
  <si>
    <t>YOT</t>
  </si>
  <si>
    <t>Youth Offending Team Funding 2024/25</t>
  </si>
  <si>
    <t>Hampshire YOT</t>
  </si>
  <si>
    <t>Hampshire Youth Crime Prevention</t>
  </si>
  <si>
    <t>The provision of YCP work within Hampshire YOT is focused on working with children and young people (age 10-16) at risk of offending and entering the Criminal Justice System.</t>
  </si>
  <si>
    <t>Isle of Wight Youth Offending Team</t>
  </si>
  <si>
    <t>Youth Crime Prevention</t>
  </si>
  <si>
    <t>Provision of a YCP service within the Isle of Wight YOT, working with children (age 10-17) at risk of offending and entering the Criminal Justice System or are exiting it and require longer term preventative support.</t>
  </si>
  <si>
    <t>Portsmouth Youth Offending Team</t>
  </si>
  <si>
    <t>Reducing First Time Entrants (FTE) analyst</t>
  </si>
  <si>
    <t>YOT Data Analyst to monitor and analyse the FTE cohort to support interventions i.e. identify the key characteristics of FTE to ensure interventions are effectively targeted and can be responsive to trends or issues presented by the FTE cohort</t>
  </si>
  <si>
    <t>Portsmouth  Youth Offending Team</t>
  </si>
  <si>
    <t>Reducing First Time Entrants- Youth Justice Practitioner (YJP) - Triage</t>
  </si>
  <si>
    <t xml:space="preserve">This project will strengthen PYOT's delivery of joint YOT/Police Decision Making/Triage processes through offering direct support to Triage meetings, undertaking Pre-Triage Assessments (PTA) and supervising pre-Court disposals such as Youth Community Resolution (YCR) and Youth Diversion Programmes (YDP). </t>
  </si>
  <si>
    <t>Reducing First Time Entrants (FTE) Team Leader</t>
  </si>
  <si>
    <t xml:space="preserve">To provide management oversight of the screening of C32s (Youth Community Resolutions) and involvement in and oversight of Triage/Pre-Triage Assessment/Youth Diversion delivery on a daily basis. </t>
  </si>
  <si>
    <t>The Appropriate Adult Service</t>
  </si>
  <si>
    <t>Appropriate Adults for vulnerable adults in HCC, SCC and IOW</t>
  </si>
  <si>
    <t>To provide the Appropriate Adult Service in Police Custody for vulnerable adults</t>
  </si>
  <si>
    <t>Appropriate Adult support in custody</t>
  </si>
  <si>
    <t>Hampshire, Isle of Wight and Southampton</t>
  </si>
  <si>
    <t>Commissioning Contracts</t>
  </si>
  <si>
    <t>The Hampton Trust</t>
  </si>
  <si>
    <t>Domestic Abuse Perpetrator Service (Hampshire and Southampton) Including Project Foundation</t>
  </si>
  <si>
    <t>To manage domestic abuse perpetrators across the Hampshire County Council and Southampton City Council area, with a wider focus on identification and risk assessment</t>
  </si>
  <si>
    <t>Basingstoke and Deane, East Hampshire, Eastleigh, Fareham, Gosport, Havant, Hart, New Forest, Rushmoor, Southampton, Test Valley, Winchester</t>
  </si>
  <si>
    <t>Hampshire Domestic Abuse Service</t>
  </si>
  <si>
    <t>* Improve outcomes for adult victims, their children and their families affected by domestic abuse
* Improve the access to services and referral pathways for those requiring advice, guidance and support relating to domestic abuse
* Improve outcomes for adult victims, their children and their families affected by domestic abuse</t>
  </si>
  <si>
    <t>refuge provision, Independent Domestic Violence Advisor (IDVA), group support, support for children and outreach support</t>
  </si>
  <si>
    <t>Basingstoke and Deane, East Hampshire, Eastleigh, Fareham, Gosport, Havant, Hart, New Forest, Rushmoor, Test Valley, Winchester</t>
  </si>
  <si>
    <t>Treetops</t>
  </si>
  <si>
    <t>SARC Crisis Support Worker</t>
  </si>
  <si>
    <t>To provide a Crisis Support Worker to ensure the Victim of a serious sexual offence is supported within the Sexual Assault Referral Centre (SARC).</t>
  </si>
  <si>
    <t>Sexual Crime</t>
  </si>
  <si>
    <t>Crisis Support</t>
  </si>
  <si>
    <t>Countywide (Hampshire, Isle of Wight, Portsmouth and Southampton)</t>
  </si>
  <si>
    <t>Domestic Abuse Service (including Project Foundation</t>
  </si>
  <si>
    <t>A contribution to Portsmouth City Council's commissioned integrated domestic abuse support service. The integrated service will include refuge provision, community outreach support, 1-1 support, group work and support for young people. This also includes funding for DA Perpetrator support.</t>
  </si>
  <si>
    <t>Victims / Perpetrators</t>
  </si>
  <si>
    <t>Refuge provision, Independent Domestic Violence Advisor (IDVA), group support, support for children, domestic abuse perpetrators service and outreach support</t>
  </si>
  <si>
    <t>Society of St. James</t>
  </si>
  <si>
    <t>Portsmouth IOM Services</t>
  </si>
  <si>
    <t>To ensure that  offenders whose crimes cause most damage and harm locally are managed in a co-ordinated way, with an aim of reducing offending behaviour and addressing drug and alcohol dependency</t>
  </si>
  <si>
    <t>Offender management</t>
  </si>
  <si>
    <t>Restorative Solutions</t>
  </si>
  <si>
    <t>Restorative Justice Service</t>
  </si>
  <si>
    <t>To provide a Restorative Justice Service to residents of Hampshire, Isle of Wight, Portsmouth and Southampton.</t>
  </si>
  <si>
    <t>Restorative Practices</t>
  </si>
  <si>
    <t>1:1 Restorative Support</t>
  </si>
  <si>
    <t>Countywide (Hampshire &amp; the Isle of Wight)</t>
  </si>
  <si>
    <t xml:space="preserve">Rise Mutual CIC </t>
  </si>
  <si>
    <t>Hate Crime Out of Court Disposal</t>
  </si>
  <si>
    <t>A bespoke intervention for offenders who have committed Hate Crime offences who are eligible for a conditional Out of Court Disposal (OoCD). The intervention aims to reduce the impact and frequency of Hate Crime and reoffending, enhance awareness of the consequences of behaviour, increase empathy and victim awareness and help offenders develop an understanding and acceptance of others’ beliefs, cultures and values.</t>
  </si>
  <si>
    <t>IOM Service</t>
  </si>
  <si>
    <t>Stop Domestic Abuse (sub-contractors Yellow Door &amp; No Limits)</t>
  </si>
  <si>
    <t>Domestic Abuse Service</t>
  </si>
  <si>
    <t>A contribution to Southampton City Council's commissioned Domestic Violence and Sexual Abuse Service</t>
  </si>
  <si>
    <t>Refuge provision, group support, support for children and outreach support</t>
  </si>
  <si>
    <t>Out of Court Intervention for intimate and non-intimate domestic abuse</t>
  </si>
  <si>
    <t>Conditional Caution intervention for perpetrators of intimate and non-intimate (family members) domestic abuse</t>
  </si>
  <si>
    <t>Conditional Caution Intervention for Women who have Offended</t>
  </si>
  <si>
    <t>A Conditional Caution intervention for women who have offended to address the underlying root causes of offending in a trauma informed way</t>
  </si>
  <si>
    <t>Victim Hub</t>
  </si>
  <si>
    <t>Supporting Victims</t>
  </si>
  <si>
    <t>ISVA Service</t>
  </si>
  <si>
    <t>Independent Sexual Violence Adviser (ISVA), a trained specialist offering practical and emotional support to victims and survivors of sexual crime</t>
  </si>
  <si>
    <t>ISVA 1:1 Support</t>
  </si>
  <si>
    <t>Hampshire, Portsmouth &amp; Southampton</t>
  </si>
  <si>
    <t>Independent Stalking Advocate Service</t>
  </si>
  <si>
    <t>An independent and specialist stalking advocacy and support service which provides specialist support to victims of stalking (including in a digital capacity).</t>
  </si>
  <si>
    <t>Support for victims of stalking</t>
  </si>
  <si>
    <t>The YOU Trust</t>
  </si>
  <si>
    <t>Isle of Wight Domestic Abuse Service - Victims Lot</t>
  </si>
  <si>
    <t>A contribution to the Integrated Domestic Abuse  Service on the Isle of Wight . The integrated service will include refuge provision, Independent Domestic Violence Advisor (IDVA), group support, support for children and outreach support.</t>
  </si>
  <si>
    <t xml:space="preserve">Domestic Abuse </t>
  </si>
  <si>
    <t xml:space="preserve"> Refuge provision, Independent Domestic Violence Advisor (IDVA), group support, support for children and outreach support</t>
  </si>
  <si>
    <t>Isle of Wight Domestic Abuse Service - Perpetrator Lot (including Project Foundation)</t>
  </si>
  <si>
    <t>A contribution to the Integrated Domestic Abuse  Service on the Isle of Wight for domestic abuse perpetrators service</t>
  </si>
  <si>
    <t>Perpetrator Intervention</t>
  </si>
  <si>
    <t>Isle of Wight ISVA Service</t>
  </si>
  <si>
    <t>Independent Sexual Violence Adviser (ISVA), a trained specialist offering practical and emotional support to victims and survivors of sexual crime on the Isle of Wight</t>
  </si>
  <si>
    <t>Community First (RASAC)</t>
  </si>
  <si>
    <t>Sexual Crime Counselling (All-age Service) for Central and North Hampshire</t>
  </si>
  <si>
    <t>The Sexual Crime Counselling Service will provide victims with therapeutic support including trauma informed counselling for victims and survivors of sexual crime (rape, sexual abuse, assault or violence) of any age and gender whose experience occurred at any time in their lives.</t>
  </si>
  <si>
    <t>Therapeutic Support</t>
  </si>
  <si>
    <t>Basingstoke &amp; Deane, East Hampshire, Hart, Rushmoor, Test Valley, Winchester</t>
  </si>
  <si>
    <t>Sexual Crime Counselling (All-age Service) for South East Hampshire &amp; Isle of Wight</t>
  </si>
  <si>
    <t>Fareham, Gosport, Havant, Isle of Wight, Portsmouth</t>
  </si>
  <si>
    <t>Sexual Crime Counselling (All-age Service) for South West Hampshire</t>
  </si>
  <si>
    <t>Eastleigh, New Forest, Southampton</t>
  </si>
  <si>
    <t>Frankie Worker Service</t>
  </si>
  <si>
    <t>To provide therapeutic counselling to 0-18 year olds traumatised through being 'Missing, Exploited or Trafficked' or sexually abused.</t>
  </si>
  <si>
    <t>Circles South East</t>
  </si>
  <si>
    <t>Sexual Crime Perpetrator Contract</t>
  </si>
  <si>
    <t>Circles South East offers rehabilitation and reintegration support to those convicted of sexual abuse.  They work in partnership with statutory agencies to reduce sexual harm.</t>
  </si>
  <si>
    <t>Small Group Work for Perpetrators</t>
  </si>
  <si>
    <t>Crimestoppers</t>
  </si>
  <si>
    <t>National Contact Centre and a Regional Manager for Hampshire and Isle of Wight</t>
  </si>
  <si>
    <t xml:space="preserve">A contribution towards the running of the Contact Centre which allows for people who may not be comfortable with contacting the police directly, to anonymously report a crime or concern. In additional to the provision of the contact centre, there are also regional managers who are responsible for the coordination of local activities and campaigns to support crime prevention and anonymous intelligence gathering across local areas. </t>
  </si>
  <si>
    <t>Anonymous Crime Reporting</t>
  </si>
  <si>
    <t>Additional IDVA Provision for 2024/25 for the Hampshire area</t>
  </si>
  <si>
    <t xml:space="preserve">The  Independent Domestic Violence Advocate (IDVA) is to address the safety of victims at high risk of harm from intimate partners, ex-partners or family members to secure their safety and 
the safety of their children. </t>
  </si>
  <si>
    <t>IDVA 1:1 Support</t>
  </si>
  <si>
    <t>IDVA/ISVA Uplift Funding</t>
  </si>
  <si>
    <t>Additional CYP IDVA Provision for 2024/25 for the Hampshire area</t>
  </si>
  <si>
    <t>The Children &amp; Young People's Independent Domestic Violence Advocate (CYP IDVA) provides client led support to victims of domestic abuse aged 14 – 18 and up to 24 in special circumstances. The CYP IDVA provides advice and support to these young people around their safety and emotional wellbeing; and housing, financial and legal support where appropriate.</t>
  </si>
  <si>
    <t>CYP IDVA 1:1 Support</t>
  </si>
  <si>
    <t>Additional IDVA Provision for 2024/25 for the Isle of Wight area</t>
  </si>
  <si>
    <t>Additional CYP IDVA Provision for 2024/25 for the Portsmouth area</t>
  </si>
  <si>
    <t xml:space="preserve">IDVA Training </t>
  </si>
  <si>
    <t xml:space="preserve">Training for IDVAs </t>
  </si>
  <si>
    <t>IDVA Training</t>
  </si>
  <si>
    <t>Southampton City Council</t>
  </si>
  <si>
    <t>Additional IDVA Provision for 2024/25 for the Southampton area</t>
  </si>
  <si>
    <t>Additional ISVA Provision for 2024/25 for the Hampshire area</t>
  </si>
  <si>
    <t>An Adult Independent Sexual Violence Advisor (ISVA) is a person who is trained and experienced in looking after victims over the age of 18 who have suffered any unwanted sexual experience, regardless of when the incident happened. They are there to assist you in the weeks and months after you were raped or sexually assaulted. They provide emotional and practical support and liaise between the police, courts and other agencies.</t>
  </si>
  <si>
    <t>Sexual Violence</t>
  </si>
  <si>
    <t>Additional CYP ISVA Provision for 2024/25 for the Hampshire area</t>
  </si>
  <si>
    <t>A Children &amp; Young People's  Independent Sexual Violence Advisor (CYP ISVA) is a person who is trained and experienced in looking after young people (under the age of 18) who have suffered any unwanted sexual experience, regardless of when the incident happened. They are there to assist you in the weeks and months after you were raped or sexually assaulted. They provide emotional and practical support and liaise between the police, courts and other agencies.</t>
  </si>
  <si>
    <t>CYP ISVA 1:1 Support</t>
  </si>
  <si>
    <t>Additional ISVA Provision for 2024/25 for the Portsmouth area</t>
  </si>
  <si>
    <t>Additional CYP ISVA Provision for 2024/25 for the Portsmouth area</t>
  </si>
  <si>
    <t>Additional ISVA Provision for 2024/25 for the Southampton area</t>
  </si>
  <si>
    <t>Additional CYP ISVA Provision for 2024/25 for the Southampton area</t>
  </si>
  <si>
    <t>Additional ISVA Provision for 2024/25 for Hampshire, Portsmouth &amp; Southampton</t>
  </si>
  <si>
    <t>Hampshire, Portsmouth, Southampton</t>
  </si>
  <si>
    <t xml:space="preserve"> A&amp;E Navigators project</t>
  </si>
  <si>
    <t>Youth Workers in A&amp;E offering support to under 25 year olds in the Hospital and through social prescribing in the community.</t>
  </si>
  <si>
    <t>Violence Reduction</t>
  </si>
  <si>
    <t>Serious Violence support to A&amp;E</t>
  </si>
  <si>
    <t>Violence Reduction Unit Budget</t>
  </si>
  <si>
    <t>Artswork</t>
  </si>
  <si>
    <t xml:space="preserve">Choices: Year 6&amp;7 </t>
  </si>
  <si>
    <t>Year 6&amp;7 Schools Violence Reduction Programme - Social skills and problem solving workshops for children and staff in schools for year six and seven</t>
  </si>
  <si>
    <t>Reducing Vulnerability</t>
  </si>
  <si>
    <t>Rookpool</t>
  </si>
  <si>
    <t>Trauma Informed Practitioners (TIPs) x 2 for 15 May 2023 to 31 March 2024</t>
  </si>
  <si>
    <t xml:space="preserve">TIPs will support Trauma Informed Policing.  They will patrol with police and attend calls made by members of the public.  The TIPs role also includes reviewing safeguarding forms (PPN1) and reviewing Body Worn Video footage.  Feedback will be provided by TIPs to police through reflective practice. </t>
  </si>
  <si>
    <t>Trauma Informed practioners</t>
  </si>
  <si>
    <t>Society of St James</t>
  </si>
  <si>
    <t>RESET</t>
  </si>
  <si>
    <t>Voluntary Custody Intervention for 18-25 year olds to divert offenders from criminality and into education, training or employment</t>
  </si>
  <si>
    <t>1:1 support in custody</t>
  </si>
  <si>
    <t>JMU Services Limited</t>
  </si>
  <si>
    <t>Provision of Independent Evaluation support to the Hampshire Violence Reduction Unit</t>
  </si>
  <si>
    <t>Funding for a robust external evaluation of three VRU funded, HIPS-wide projects. Evaluations are in line with Home Office and Youth Endowment Fund evaluation recommendations. Results will inform progress achieved through VRU intervention delivery and feed into the national evidence base for violence reduction initiatives.</t>
  </si>
  <si>
    <t>N/A</t>
  </si>
  <si>
    <t>Evaluation of service</t>
  </si>
  <si>
    <t>Health IDVA - Additional funding</t>
  </si>
  <si>
    <t xml:space="preserve">This post will work closely with health colleagues at the hospital, carry a case load of victims/survivors, deliver bespoke DVA training to health staff and facilitate recovery groups.    </t>
  </si>
  <si>
    <t>Lead Navigator (BAMER Specialist) (0.5FTE)</t>
  </si>
  <si>
    <t xml:space="preserve">An inclusive and trauma-informed specialist support service for medium-risk victims/survivors of domestic abuse living in Portsmouth, providing access to one-to-one support and group work which is tailored to the victim/survivor's needs. This project will focus on BAMER populations in Portsmouth.  </t>
  </si>
  <si>
    <t>Trauma-informed specialist support - one-to-one support and group work</t>
  </si>
  <si>
    <t>DSA Uplift Funding</t>
  </si>
  <si>
    <t>PARAGON Counselling Team - Hampshire</t>
  </si>
  <si>
    <t>This project would enable us to employ 2 staff, 1 FTE (40 hr) counsellor and 1 FTE (40 hr) Peer Co-ordinator, both working face-to-face and virtually, offering a full therapeutic journey, including support, counselling and workshops.</t>
  </si>
  <si>
    <t>East Hants, Eastleigh, Fareham, Gosport, Havant, New Forest</t>
  </si>
  <si>
    <t>Domestic Violence and Abuse Outreach Workers (5.59 FTE)</t>
  </si>
  <si>
    <t xml:space="preserve">An inclusive and trauma-informed specialist support service for medium-risk victims/survivors of domestic abuse living in Hampshire providing access to one-to-one support and group work which is tailored to the victim/survivor's needs.  </t>
  </si>
  <si>
    <t>Basingstoke and Deane, East Hampshire, Havant, New Forest, Test Valley, Winchester</t>
  </si>
  <si>
    <t>Adult Trauma Focused Interventions Practitioner (Southampton)</t>
  </si>
  <si>
    <t xml:space="preserve">Our Trauma Service delivers rapid CBT trauma informed interventions to victims of sexual abuse/violence that would otherwise be waiting to access traditional therapies. Particularly aimed at clients who have experienced sexual harm within the last 12 months. </t>
  </si>
  <si>
    <t>Trauma-informed specialist support - one-to-one support</t>
  </si>
  <si>
    <t>Children &amp; Young People's Trauma Focused Interventions Practitioner (Soton)</t>
  </si>
  <si>
    <t>Adult Therapeutic Support (Hampshire)</t>
  </si>
  <si>
    <t xml:space="preserve">Delivering trauma informed counselling through 1:1 support or in a group for adults who have experienced sexual violence/ abuse at any point in their lives to help them build resilience, keep themselves safe and better manage their mental health.  </t>
  </si>
  <si>
    <t>Test Valley, Eastleigh, New Forest</t>
  </si>
  <si>
    <t>Adult Therapeutic Support (Southampton)</t>
  </si>
  <si>
    <t>Children &amp; Young Persons (CYP) Therapeutic Support (Southampton DVA)</t>
  </si>
  <si>
    <t xml:space="preserve">Delivering age appropriate trauma informed counselling through 121 or group support for children/young people who have experienced domestic and/or sexual abuse at any point in their lives to help them build resilience, keep themselves safe and achieve their goals.  </t>
  </si>
  <si>
    <t>Harmful Practices Worker</t>
  </si>
  <si>
    <t xml:space="preserve">The Harmful Practices (HP) Worker will provide case holding advocacy support for people of all ages and genders who have experienced or are at risk of harmful practices including female genital mutilation (FGM), forced marriage, honour-based abuse and breast flattening.  </t>
  </si>
  <si>
    <t>CYP Outreach Service (2 FTE) in Southampton</t>
  </si>
  <si>
    <t xml:space="preserve">One-to-one and small group work support for children and young people in Southampton who are victims of domestic abuse aged 5+. </t>
  </si>
  <si>
    <t>Family Action</t>
  </si>
  <si>
    <t>Adult Domestic Abuse Counselling project</t>
  </si>
  <si>
    <t xml:space="preserve">The project will provide specialist, trauma-informed counselling for adult survivors of domestic abuse. The project would operate from our centre in Portsmouth and from hubs in the local community. Online/virtual provision will also be offered.  </t>
  </si>
  <si>
    <t>East Hants, Fareham, Gosport, Havant, Portsmouth</t>
  </si>
  <si>
    <t>Southern Health</t>
  </si>
  <si>
    <t>Multi-Agency Stalking Partnership - Working with Perpetrators</t>
  </si>
  <si>
    <t>Stalking MASP seeks to cement system-wide partnerships, pilot a range of new, innovative interventions for stalking perpetrators, and expand indirect interventions for those that manage them; all psychologically informed and delivered by a highly specialist clinical team.</t>
  </si>
  <si>
    <t>DA Perpetrator</t>
  </si>
  <si>
    <t>DA Perpetrator Interventions Fund</t>
  </si>
  <si>
    <t>University of Southampton</t>
  </si>
  <si>
    <t>Multi-Agency Stalking Partnership - Evaluation partners</t>
  </si>
  <si>
    <t>1:1 support for stalking victims</t>
  </si>
  <si>
    <t>Multi-Agency Stalking Partnership - Stalking Advocate</t>
  </si>
  <si>
    <t>Hampshire Constabulary</t>
  </si>
  <si>
    <t>Drug Testing on Arrest - Police Inspector Role</t>
  </si>
  <si>
    <t>Manage the Constabulary response to DToA</t>
  </si>
  <si>
    <t>Drug Testing on Arrest Fund</t>
  </si>
  <si>
    <t>Drug Testing on Arrest</t>
  </si>
  <si>
    <t>Drug Testing on Arrest (DToA)</t>
  </si>
  <si>
    <t>Drug Testing on Arrest - Machine and Tubes</t>
  </si>
  <si>
    <t>01/04/24 - 31/12/24</t>
  </si>
  <si>
    <t>Drug Testing on Arrest  - DToA funding for festivals, rings of steel, pro-active drug-driving and other policing operations, resilience to deal with capacity for DToA and other associated expenses</t>
  </si>
  <si>
    <t>DToA funding for festivals, rings of steel, pro-active drug-driving and other policing operations, resilience to deal with capacity for DToA and other associated expenses</t>
  </si>
  <si>
    <t>Drug Testing on Arrest - DToA Support Officers</t>
  </si>
  <si>
    <t xml:space="preserve">Training substance misuse providers to be confident in having the most effective conversations with Service Users who are also domestic abuse perpetrators </t>
  </si>
  <si>
    <t>Drug Testing on Arrest - Portsmouth Worker (from SSJ)</t>
  </si>
  <si>
    <t xml:space="preserve">Undertaking Drug Assessments for those who test positive </t>
  </si>
  <si>
    <t>Care, Grow, Live</t>
  </si>
  <si>
    <t>Drug Testing on Arrest - Southampton Worker (from CGL)</t>
  </si>
  <si>
    <t>Inclusion</t>
  </si>
  <si>
    <t>Drug Testing on Arrest - Hampshire Worker (from Inclusion)</t>
  </si>
  <si>
    <t>Control Room Mental Health Deployment Coordinator</t>
  </si>
  <si>
    <t xml:space="preserve">Ensuring the wide range of mental health services available to police and SCAS are utilised to reduce demand on policing </t>
  </si>
  <si>
    <t>Mental Health</t>
  </si>
  <si>
    <t>Mental Health Coordinator</t>
  </si>
  <si>
    <t>01/04/24 - 31/03/24</t>
  </si>
  <si>
    <t>Mental Health Deployment</t>
  </si>
  <si>
    <t>Family Values</t>
  </si>
  <si>
    <t>Teen Work - You and Your Teen Working Together</t>
  </si>
  <si>
    <t>We want to deliver a parenting programme to parents of teenagers, that involves the parent and teen engaging with the programme, working together, to reduce anxiety, depression and conduct disorders in teenagers, which can lead to antisocial and criminal behaviour.</t>
  </si>
  <si>
    <t>East Hampshire, Eastleigh, Fareham, Gosport, Havant, New Forest</t>
  </si>
  <si>
    <t>01/04/24 - 30/06/24</t>
  </si>
  <si>
    <t>The Commissioner's Emerging Needs Fund - Rural Crime</t>
  </si>
  <si>
    <t>Weekly youth club in Rural Micheldever village.</t>
  </si>
  <si>
    <t>There is very little provision for young people in Micheldever. The weekly youth club will help to raise aspirations and confidence levels of vulnerable and disengaged young people in order to build resilience to steer them away from offending behaviour.</t>
  </si>
  <si>
    <t>Youth Club drop in</t>
  </si>
  <si>
    <t>The Reanella Trust</t>
  </si>
  <si>
    <t>Resilience Recovery Relief</t>
  </si>
  <si>
    <t xml:space="preserve">The Resilience Recovery Relief project will reduce crime in rural areas the Isle of Wight by providing an online psychosocial intervention to support young people between 13-18 with a history of antisocial behaviour. </t>
  </si>
  <si>
    <t>Elvetham Heath Parish Council</t>
  </si>
  <si>
    <t xml:space="preserve"> Improved Rural Lighting</t>
  </si>
  <si>
    <t>To improve and reduce operational costs of lighting across our green open spaces.</t>
  </si>
  <si>
    <t>Purchase of Equipment</t>
  </si>
  <si>
    <t>Hart</t>
  </si>
  <si>
    <t>Beaulieu Parish Council</t>
  </si>
  <si>
    <t>Replacement ANPR cameras</t>
  </si>
  <si>
    <t>To record the number plates of vehicles travelling along the junction of the B3054 and Beaulieu High Street</t>
  </si>
  <si>
    <t xml:space="preserve">Hampshire &amp; Isle of Wight Constabulary </t>
  </si>
  <si>
    <t>Thermal Imaging Equipment &amp; ANPR purchase for Northern Area Dog Handlers</t>
  </si>
  <si>
    <t>Police Dog units are the Forces' primary tool to combat serious acquisitive crime. I intend to purchase equipment to assist in replicating performance achieved elsewhere, in rural environments (North Hampshire): Specifically thermal imaging teamed with ANPR.</t>
  </si>
  <si>
    <t>Basingstoke &amp; Dean, East Hampshire, Hart, Rushmoor, Test Valley, Winchester</t>
  </si>
  <si>
    <t>Mobile battery operated ANPR kit</t>
  </si>
  <si>
    <t>The bid is for a mobile battery operated ANPR that has been used elsewhere by the ANPR team. This equipment is bid to supplement 26 static sites put forward for assessment for static ANPR equipment as the District has none.</t>
  </si>
  <si>
    <t>Mounted Rural Patrol Volunteers</t>
  </si>
  <si>
    <t xml:space="preserve">The money will be spent purchasing new kit and equipment for our current volunteers and enable us to increase our number of volunteers on this scheme. They provide high visible police mounted presence to provide reassurance to the rural communities.  </t>
  </si>
  <si>
    <t>Basingstoke &amp; Dean, East Hampshire, Hart, Isle of Wight, Rushmoor, Test Valley, Winchester</t>
  </si>
  <si>
    <t>Re-deployable ANPR cameras and ANPR in-car systems to tackle Rural Crime</t>
  </si>
  <si>
    <t xml:space="preserve">Six deployable ANPR cameras &amp; in-car systems for use by Country Watch in rural areas of Hampshire. Cameras deployed into rural crime hotspot locations identified through analytical research to support victims/repeat victims and to target rural crime offending vehicles.  </t>
  </si>
  <si>
    <t>Basingstoke &amp; Dean, East Hampshire, Hart, Isle of Wight, New Forest, Rushmoor, Test Valley, Winchester</t>
  </si>
  <si>
    <t>AFC Bournemouth Community Sports Trust</t>
  </si>
  <si>
    <t>Pitch up and Play Football</t>
  </si>
  <si>
    <t>We will now establish a new open-access weekly football session in Ringwood, based at our new Community Hub site in line with peak ASB spikes, to actively tackle this socio-economic issue, and raise aspirations of young people.</t>
  </si>
  <si>
    <t>Violence Reduction Fund</t>
  </si>
  <si>
    <t>Fusion Plus trading as Music Fusion</t>
  </si>
  <si>
    <t>Mavericks</t>
  </si>
  <si>
    <t>Mavericks aims to show young people there are always options in life other than crime and violence. Our young people use their stories / music to heal, grow and help inspire others.</t>
  </si>
  <si>
    <t>Music activity diversion</t>
  </si>
  <si>
    <t>Fareham, Gosport, Havant, Portsmouth, Southampton, Winchester</t>
  </si>
  <si>
    <t xml:space="preserve">Increasing the number of Mentoring programmes offered through The Legacy Project - with a focus on young people in Romsey and 18 -25 years olds across Test Valley. </t>
  </si>
  <si>
    <t>Next Steps</t>
  </si>
  <si>
    <t>Case-held youth worker support for young people (CYP) up to 25 at risk of serious violence, increasing resilience, building protective factors, offering alternative, positive behaviours. Based on trusted relationship with youth worker, individual action plan, collaboration with partners.</t>
  </si>
  <si>
    <t>Hampshire County Council</t>
  </si>
  <si>
    <t>Knife Crime Worker</t>
  </si>
  <si>
    <t xml:space="preserve">This funding will employ a worker to offer direct work and education to children identified as carrying weapons in schools and in the Basingstoke &amp; Havant communities. This will also include the worker going into schools to offer education programmes.  </t>
  </si>
  <si>
    <t>Basingstoke &amp; Deane, Havant</t>
  </si>
  <si>
    <t>Early intervention, caseheld youth worker support for young people (CYP) up to 25 at risk of serious violence, increasing resilience, building protective factors, offering alternative, positive behaviours. Based on trusted relationship with youth worker, individual action plan, collaboration with partners.</t>
  </si>
  <si>
    <t>Basingstoke &amp; Deane</t>
  </si>
  <si>
    <t>Motiv8 South Ltd</t>
  </si>
  <si>
    <t>Gosport – Choices</t>
  </si>
  <si>
    <t xml:space="preserve">Motiv8 Gosport Choices, Targeted Youth Work Intervention. The Choices programme is a 12 week targeted group programme aimed at young people aged 12-18 who are involved in risky behaviours, at risk of exploitation or at risk of serious violence.   </t>
  </si>
  <si>
    <t>Havant – Choices</t>
  </si>
  <si>
    <t xml:space="preserve">The Choices programme is a 12 week targeted group programme aimed at young people aged 12-18 who are involved in risky behaviours, at risk of exploitation or at risk of serious violence.  </t>
  </si>
  <si>
    <t>Fareham - Right Choice</t>
  </si>
  <si>
    <t xml:space="preserve">Fareham - Right Choice is a partnership project between Fareham Community Safety Partnership, Fareham Police and Motiv8.  Fareham Community Partnership would like to set up a Youth surgery for young people to access.  </t>
  </si>
  <si>
    <t>TPA Choices</t>
  </si>
  <si>
    <t xml:space="preserve">TPA (The Portsmouth Academy) Choices involves a Youth Support Worker from Motiv8 being based within the school 1.5 days per week, term time supporting the strategy to reduce the number of violent incidents within the school.  </t>
  </si>
  <si>
    <t>Safer Pathways Southampton : Increasing protective factors for young people</t>
  </si>
  <si>
    <t>Deliver knife crime awareness programmes to secondary schools across Southampton equipping young people with the knowledge needed to divert them away from crime and stay safe. Targeted support to increase protective factors for those at risk of involvement in crime.</t>
  </si>
  <si>
    <t>School awareness programmes</t>
  </si>
  <si>
    <t>Safer Pathways New Forest : Increasing protective factors for young people</t>
  </si>
  <si>
    <t>Deliver knife crime awareness programmes to secondary schools across New Forest, equipping young people with knowledge needed to divert them away from crime and stay safe. Targeted support to increase protective factors for those at risk of involvement in crime.</t>
  </si>
  <si>
    <t>New beginnings - skills coordinator</t>
  </si>
  <si>
    <t>These groups of children often can't fit into community provision YJS know works with children who are high risk of harm  including knife crime, focussing on shifts in identity, self worth, developing positive aspiration.</t>
  </si>
  <si>
    <t>Lord's Taverners</t>
  </si>
  <si>
    <t>Wicketz Programme: Southampton</t>
  </si>
  <si>
    <t>We seek £20,000 for Wicketz Southampton over the coming year across existing "hubs" to establish our user-led provision, Youth Voice. This would address ongoing participant needs, empowering them to make positive choices away from potential offending behaviour and violent crime.</t>
  </si>
  <si>
    <t>Safer Pathways Eastleigh : Increasing protective factors for young people</t>
  </si>
  <si>
    <t>Deliver knife crime awareness programmes to secondary schools across Eastleigh equipping young people with the knowledge needed to divert them away from crime and stay safe. Targeted support to increase protective factors for those at risk of involvement in crime.</t>
  </si>
  <si>
    <t>Eastleigh</t>
  </si>
  <si>
    <t>Unloc</t>
  </si>
  <si>
    <t>Inspiring Change - working alongside young people to tackle youth violence</t>
  </si>
  <si>
    <t xml:space="preserve">Inspiring Change is a unique project that will work in partnership with young people from Portsmouth with lived experience of violence to design youth-led social action projects that tackle the root causes of youth violence in their communities. </t>
  </si>
  <si>
    <t>Preventing Youth Crime and Exploitation</t>
  </si>
  <si>
    <t>01/04/24 - 31/07/24</t>
  </si>
  <si>
    <t>The Commissioner's Emerging Needs Fund - Crime Prevention</t>
  </si>
  <si>
    <t>Alabaré</t>
  </si>
  <si>
    <t>Gambling harms and consequences</t>
  </si>
  <si>
    <t>We will provide gambling harm prevention sessions with vulnerable and homeless young people living in our Test Valley accommodation, to prevent crime associated with gambling addiction.</t>
  </si>
  <si>
    <t>Gambling</t>
  </si>
  <si>
    <t>01/04/24 - 30/11/24</t>
  </si>
  <si>
    <t>The Legacy Project mentoring sessions in Winchester</t>
  </si>
  <si>
    <t>Delivery of one 2 one mentoring sessions targeted at young people aged 12 -18 who are involved with ASB in the City Centre and Stanmore areas of Winchester</t>
  </si>
  <si>
    <t>ASB</t>
  </si>
  <si>
    <t>Hatch warren &amp; Beggarwood Community Association</t>
  </si>
  <si>
    <t>Reduction in Antisocial Behaviour with Knife Crime/ County Lines awareness</t>
  </si>
  <si>
    <t>We would like to contribute towards crime prevention in our community by running regular sessions on knife crime and county lines awareness and antisocial behaviour reduction strategies with the young people that attend the youth club.</t>
  </si>
  <si>
    <t>Re-Fit (CJS)</t>
  </si>
  <si>
    <t>We will use the funding to offer four diversionary activities per week to a minimum of 48 Criminal Justice clients across the Hampshire Council geography.</t>
  </si>
  <si>
    <t>Youth Diversion</t>
  </si>
  <si>
    <t>The You Trust</t>
  </si>
  <si>
    <t>The Dragonfly Project Hampshire and IOW</t>
  </si>
  <si>
    <t xml:space="preserve">This will support the development/delivery of the Dragonfly Project across Hampshire and IOW. The Dragonfly Project provides domestic abuse and stalking awareness training to individuals/professionals in the community who connect victims/survivors with specialist support, reducing risks and preventing escalation. </t>
  </si>
  <si>
    <t>Domestic Abuse support training</t>
  </si>
  <si>
    <t>The Arukah Project CIC</t>
  </si>
  <si>
    <t>Improving Emotional Stability in Young Adults</t>
  </si>
  <si>
    <t xml:space="preserve">Emotional dysregulation is often present in criminogenic behaviour.  The Arukah Project will establish a peer support model for young adults (17-26 years) equipping them with evidence-based tools that will improve emotional stability, reducing contributing factors to criminal behaviour.   </t>
  </si>
  <si>
    <t>Southampton Street Pastors</t>
  </si>
  <si>
    <t xml:space="preserve">To maintain and increase Street Pastor patrols which will continue to search for vulnerable people during the night-time, evening and day time patrols, so the teams can provide protection, prevent harm/crime and work to improve a vulnerable person's situation. </t>
  </si>
  <si>
    <t>Catalyst Support</t>
  </si>
  <si>
    <t>Catalyst Assertive Outreach Cuckooing</t>
  </si>
  <si>
    <t xml:space="preserve">Catalyst will use this money to work to prevent cuckooing from occurring, or, where it has, work with the victims in Rushmoor in a brief, intensive way to prevent re-occurrence. </t>
  </si>
  <si>
    <t>Outreach &amp; 1:1 Support</t>
  </si>
  <si>
    <t>Rushmoor</t>
  </si>
  <si>
    <t>Citizens Advice Portsmouth</t>
  </si>
  <si>
    <t>Scam Check Project</t>
  </si>
  <si>
    <t>Citizens Advice Portsmouth  (CAP) is serious about scams. We will help people avoid scams that harm them financially and emotionally by offering free workshops, one to one consultations and online information to teach people to recognise and report suspicious activities.</t>
  </si>
  <si>
    <t>Turnstyle</t>
  </si>
  <si>
    <t>Fighting Chance 12 Week Programme</t>
  </si>
  <si>
    <t>We run a sports and educational programme aiming to have conversations and offer solutions regarding current issues affecting young people; knife crime, drugs, county lines etc.</t>
  </si>
  <si>
    <t>Targeted Detached Youth Work in Highcliffe</t>
  </si>
  <si>
    <t>Delivery of weekly, targeted detached youth work in Highcliffe, Winchester, a recognised area of high need.  Experienced youth workers will engage young people at risk of ASB and offending, providing advice, guidance and diversionary activities including our mobile youth space.</t>
  </si>
  <si>
    <t>Saints Foundation</t>
  </si>
  <si>
    <t>Saints Restart</t>
  </si>
  <si>
    <t>This funding will enable us to deliver an innovative project in partnership with HMP Winchester, supporting offenders with resettlement into Southampton to reduce reoffending, through 1:1 mentoring and targeted group work, combing workshops, and sport to promote positive behaviour change.</t>
  </si>
  <si>
    <t>Group work, 1:1  sessions &amp; sports activity</t>
  </si>
  <si>
    <t>Portsmouth Enhanced Detached Service</t>
  </si>
  <si>
    <t xml:space="preserve">Motiv8 would like to deliver Enhanced Detached and Outreach sessions within the Portsmouth area, delivering an additional two evenings a week detached and engaging with organisations and community groups.  </t>
  </si>
  <si>
    <t>Young Person's Male Engagement Worker (YP MEW)</t>
  </si>
  <si>
    <t xml:space="preserve">Reducing domestic abuse-related offending amongst young males under the age of 18 supported by the Youth Justice Service (YJS) through 1-2-1 intensive support. The YP MEW will also partner with YJS practitioners to increase their confidence in addressing domestic abuse. </t>
  </si>
  <si>
    <t>VAWG</t>
  </si>
  <si>
    <t>01/04/24 - 29/11/24</t>
  </si>
  <si>
    <t>Communities First Wessex</t>
  </si>
  <si>
    <t>Positive Pathways</t>
  </si>
  <si>
    <t xml:space="preserve">To benefit participants of Positive Pathways (PP), an existing Havant (borough-wide) community programme which values and supports disengaged/socially excluded individuals (including perpetrators/victims of offending/ASB/ and crime linked addictions) through personal pathways that help develop purpose, achievements, confidence, and improved wellbeing.  </t>
  </si>
  <si>
    <t>Isle of Wight Youth Trust</t>
  </si>
  <si>
    <t>ACE'ing It</t>
  </si>
  <si>
    <t xml:space="preserve">Addressing causes of criminal/anti-social behaviour by Island children and young people 10-17-years-old, preventing crime/crime reoccurrence and/or exploitation, "ACE'ing It" is an expert, therapeutic, practical and collaborative intervention aiming to transform lives by diverting them away from the criminal justice system. </t>
  </si>
  <si>
    <t>1:1 Therapeutic Support</t>
  </si>
  <si>
    <t>Havant Borough Council</t>
  </si>
  <si>
    <t>Waterlooville Boxing Club - New Ring Fund</t>
  </si>
  <si>
    <t>The funding requested is for a new Boxing ring which would enable interventions designed to help young people develop personal strengths. These aim to reduce violent crime through promoting self-control, resilience, discipline and respect before the onset of criminal behaviour</t>
  </si>
  <si>
    <t>Sports Equipment</t>
  </si>
  <si>
    <t>Fareham, Havant, Portsmouth</t>
  </si>
  <si>
    <t>01/04/24 - 31/10/24</t>
  </si>
  <si>
    <t>Children's Services, Portsmouth City Council</t>
  </si>
  <si>
    <t>Insights Hub - Missing, Exploited, Trafficked and Gangs module</t>
  </si>
  <si>
    <t>The Insight hub module will enable us to collate data to help identify risk factors for young people (YP) at risk of serious violence and exploitation. Providing early risk factors, enabling us to work pro-actively instead or being re-active.</t>
  </si>
  <si>
    <t>Data Module</t>
  </si>
  <si>
    <t>Rowlands Castle Parish Council</t>
  </si>
  <si>
    <t>Extension of CCTV coverage at the recreation ground</t>
  </si>
  <si>
    <t>The funding would increase the coverage of CCTV provision in Rowlands Castle recreation ground, with the aim to reduce or prevent crime and anti-social behaviour in the vicinity</t>
  </si>
  <si>
    <t>CCTV</t>
  </si>
  <si>
    <t>The Ripple Effect - Op Sceptre Week School's interactive seminars</t>
  </si>
  <si>
    <t>A tripartite approach to raising awareness of the issues that surround knife crime and youth violence during Op Sceptre Week 2024 Working with Police, Lived Experience Speakers and Youth Practitioners to deliver interactive seminars for students in Test Valley.</t>
  </si>
  <si>
    <t>Seminars - Knife Crime Awareness</t>
  </si>
  <si>
    <t>01/04/24 - 15/07/24</t>
  </si>
  <si>
    <t>Young Persons School Intervention Project</t>
  </si>
  <si>
    <t xml:space="preserve">We would like to continue our VRU intervention which aims to reduce and/or prevent any offending by young people by addressing factors that contribute to abusive behaviours by offering solutions and opportunities to change behaviour in a safe/supported environment.  </t>
  </si>
  <si>
    <t>Peer Mentoring Programme</t>
  </si>
  <si>
    <t>SoCo Music Project</t>
  </si>
  <si>
    <t>Music For Change</t>
  </si>
  <si>
    <t>Funding will support three key areas of our music focused creative youth provision in Southampton: one-to-one referrals, open sessions and detached youth work. We will work with partners across the city to avoid duplication and maintain strong signposting opportunities.</t>
  </si>
  <si>
    <t>The Prince's Trust</t>
  </si>
  <si>
    <t>Get Started in Emergency Services</t>
  </si>
  <si>
    <t xml:space="preserve">An emergency services-themed Get Started intervention programme in Redbridge delivered with HIWFRS to specifically target violence reduction. Get Started is a diversionary and personal development programme for 12 Young People to prevent them from committing crime or re-offending. </t>
  </si>
  <si>
    <t>Youth Development Programme</t>
  </si>
  <si>
    <t>Young Changemakers</t>
  </si>
  <si>
    <t>A creative placemaking approach, giving young people who have been in contact with the youth justice system the agency to create safer spaces that are better used, in order to reduce crime and antisocial behaviour.</t>
  </si>
  <si>
    <t>Art activity diversion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</si>
</sst>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quot;£&quot;#,##0.00"/>
  </numFmts>
  <fonts count="11" x14ac:knownFonts="1">
    <font>
      <sz val="11"/>
      <color theme="1"/>
      <name val="Calibri"/>
      <family val="2"/>
      <scheme val="minor"/>
    </font>
    <font>
      <sz val="11"/>
      <color theme="1"/>
      <name val="Calibri"/>
      <family val="2"/>
      <scheme val="minor"/>
    </font>
    <font>
      <sz val="12"/>
      <color rgb="FF000000"/>
      <name val="Calibri Light"/>
      <family val="2"/>
    </font>
    <font>
      <b/>
      <sz val="12"/>
      <color rgb="FF000000"/>
      <name val="Calibri Light"/>
      <family val="2"/>
      <scheme val="major"/>
    </font>
    <font>
      <b/>
      <sz val="12"/>
      <color theme="1"/>
      <name val="Calibri Light"/>
      <family val="2"/>
      <scheme val="major"/>
    </font>
    <font>
      <sz val="12"/>
      <color theme="1"/>
      <name val="Calibri Light"/>
      <family val="2"/>
      <scheme val="major"/>
    </font>
    <font>
      <sz val="11"/>
      <color rgb="FF000000"/>
      <name val="Calibri"/>
      <family val="2"/>
    </font>
    <font>
      <sz val="12"/>
      <color rgb="FF000000"/>
      <name val="Calibri Light"/>
      <family val="2"/>
      <scheme val="major"/>
    </font>
    <font>
      <sz val="11"/>
      <color rgb="FF000000"/>
      <name val="Calibri Light"/>
      <family val="2"/>
    </font>
    <font>
      <sz val="12"/>
      <name val="Calibri Light"/>
      <family val="2"/>
      <scheme val="major"/>
    </font>
    <font>
      <sz val="11"/>
      <color rgb="FF000000"/>
      <name val="Calibri"/>
    </font>
  </fonts>
  <fills count="4">
    <fill>
      <patternFill patternType="none"/>
    </fill>
    <fill>
      <patternFill patternType="gray125"/>
    </fill>
    <fill>
      <patternFill patternType="solid">
        <fgColor rgb="FF00999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6" fillId="0" borderId="0"/>
    <xf numFmtId="0" fontId="1" fillId="0" borderId="0"/>
    <xf numFmtId="0" fontId="6" fillId="0" borderId="0"/>
    <xf numFmtId="0" fontId="6" fillId="0" borderId="0"/>
    <xf numFmtId="0" fontId="10" fillId="0" borderId="0"/>
  </cellStyleXfs>
  <cellXfs count="38">
    <xf numFmtId="0" fontId="0" fillId="0" borderId="0" xfId="0"/>
    <xf numFmtId="164" fontId="2" fillId="0"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0" xfId="0" applyFont="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lignment horizontal="center" vertical="top" wrapText="1"/>
    </xf>
    <xf numFmtId="164" fontId="7" fillId="0" borderId="1" xfId="1"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2"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165" fontId="7" fillId="0" borderId="1" xfId="1" applyNumberFormat="1" applyFont="1" applyBorder="1" applyAlignment="1">
      <alignment horizontal="center" vertical="center" wrapText="1"/>
    </xf>
    <xf numFmtId="0" fontId="9" fillId="0" borderId="1" xfId="3" applyFont="1" applyBorder="1" applyAlignment="1">
      <alignment horizontal="center" vertical="center" wrapText="1"/>
    </xf>
    <xf numFmtId="164" fontId="9" fillId="0" borderId="1" xfId="3" applyNumberFormat="1" applyFont="1" applyBorder="1" applyAlignment="1">
      <alignment horizontal="center" vertical="center" wrapText="1"/>
    </xf>
    <xf numFmtId="0" fontId="5" fillId="3" borderId="2" xfId="0" applyFont="1" applyFill="1" applyBorder="1" applyAlignment="1">
      <alignment horizontal="center" vertical="center" wrapText="1"/>
    </xf>
    <xf numFmtId="164" fontId="9" fillId="0" borderId="1" xfId="3" applyNumberFormat="1" applyFont="1" applyFill="1" applyBorder="1" applyAlignment="1">
      <alignment horizontal="center" vertical="center" wrapText="1"/>
    </xf>
    <xf numFmtId="0" fontId="9" fillId="0" borderId="1" xfId="3" applyFont="1" applyBorder="1" applyAlignment="1">
      <alignment horizontal="center" vertical="top" wrapText="1"/>
    </xf>
    <xf numFmtId="0" fontId="7" fillId="0" borderId="1" xfId="0" applyFont="1" applyBorder="1" applyAlignment="1">
      <alignment horizontal="center" vertical="center" wrapText="1"/>
    </xf>
    <xf numFmtId="0" fontId="7" fillId="0" borderId="1" xfId="4" applyFont="1" applyBorder="1" applyAlignment="1">
      <alignment horizontal="center" vertical="center" wrapText="1"/>
    </xf>
    <xf numFmtId="0" fontId="5" fillId="0" borderId="1" xfId="3" applyFont="1" applyBorder="1" applyAlignment="1">
      <alignment horizontal="center" vertical="center" wrapText="1"/>
    </xf>
    <xf numFmtId="0" fontId="7" fillId="0" borderId="1" xfId="3" applyFont="1" applyBorder="1" applyAlignment="1">
      <alignment horizontal="center" vertical="center" wrapText="1"/>
    </xf>
    <xf numFmtId="165" fontId="7" fillId="0" borderId="1" xfId="4" applyNumberFormat="1" applyFont="1" applyFill="1" applyBorder="1" applyAlignment="1">
      <alignment horizontal="center" vertical="center" wrapText="1"/>
    </xf>
    <xf numFmtId="165" fontId="7" fillId="0" borderId="1" xfId="4" applyNumberFormat="1" applyFont="1" applyBorder="1" applyAlignment="1">
      <alignment horizontal="center" vertical="center" wrapText="1"/>
    </xf>
    <xf numFmtId="164" fontId="5" fillId="0"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5" fontId="7" fillId="0" borderId="1" xfId="0" applyNumberFormat="1" applyFont="1" applyBorder="1" applyAlignment="1">
      <alignment horizontal="center" vertical="center" wrapText="1"/>
    </xf>
    <xf numFmtId="165" fontId="7"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5" applyFont="1" applyBorder="1" applyAlignment="1">
      <alignment horizontal="center" vertical="center" wrapText="1"/>
    </xf>
    <xf numFmtId="0" fontId="5" fillId="3" borderId="1" xfId="0" applyFont="1" applyFill="1" applyBorder="1" applyAlignment="1">
      <alignment horizontal="center" vertical="center" wrapText="1"/>
    </xf>
    <xf numFmtId="0" fontId="2" fillId="0" borderId="4"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Alignment="1">
      <alignment horizontal="center" vertical="center" wrapText="1"/>
    </xf>
  </cellXfs>
  <cellStyles count="6">
    <cellStyle name="Normal" xfId="0" builtinId="0"/>
    <cellStyle name="Normal 2" xfId="3"/>
    <cellStyle name="Normal 3" xfId="4"/>
    <cellStyle name="Normal 4" xfId="2"/>
    <cellStyle name="Normal 5" xfId="1"/>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cesserip.sharepoint.com/sites/filehcopcc/Transparency/Decisions/OPCC%20Decision%20Request%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ision Request Log"/>
      <sheetName val="Dashboard"/>
      <sheetName val="Stats"/>
      <sheetName val="Hants Finance ICT Board"/>
      <sheetName val="Forward Plan 2021"/>
      <sheetName val="Forward Plan 2020-21"/>
      <sheetName val="Forward Plan 2019"/>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4">
          <cell r="A54" t="str">
            <v>Fast-tracked</v>
          </cell>
        </row>
        <row r="55">
          <cell r="A55" t="str">
            <v>Usual process</v>
          </cell>
        </row>
        <row r="56">
          <cell r="A56" t="str">
            <v>Not known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1"/>
  <sheetViews>
    <sheetView tabSelected="1" zoomScale="90" zoomScaleNormal="90" workbookViewId="0">
      <pane xSplit="2" ySplit="1" topLeftCell="C2" activePane="bottomRight" state="frozen"/>
      <selection pane="topRight" activeCell="D1" sqref="D1"/>
      <selection pane="bottomLeft" activeCell="A2" sqref="A2"/>
      <selection pane="bottomRight" activeCell="I157" sqref="I157"/>
    </sheetView>
  </sheetViews>
  <sheetFormatPr defaultColWidth="21.54296875" defaultRowHeight="15.5" x14ac:dyDescent="0.35"/>
  <cols>
    <col min="1" max="1" width="22.453125" style="37" customWidth="1"/>
    <col min="2" max="2" width="24.54296875" style="37" customWidth="1"/>
    <col min="3" max="3" width="64.453125" style="37" customWidth="1"/>
    <col min="4" max="5" width="17.54296875" style="37" customWidth="1"/>
    <col min="6" max="6" width="19.1796875" style="37" customWidth="1"/>
    <col min="7" max="7" width="33.453125" style="37" customWidth="1"/>
    <col min="8" max="9" width="17.54296875" style="5" customWidth="1"/>
    <col min="10" max="10" width="13.54296875" style="5" customWidth="1"/>
    <col min="11" max="11" width="20.453125" style="37" customWidth="1"/>
    <col min="12" max="16384" width="21.54296875" style="5"/>
  </cols>
  <sheetData>
    <row r="1" spans="1:11" ht="91.4" customHeight="1" x14ac:dyDescent="0.35">
      <c r="A1" s="2" t="s">
        <v>0</v>
      </c>
      <c r="B1" s="2" t="s">
        <v>1</v>
      </c>
      <c r="C1" s="2" t="s">
        <v>2</v>
      </c>
      <c r="D1" s="2" t="s">
        <v>3</v>
      </c>
      <c r="E1" s="2" t="s">
        <v>4</v>
      </c>
      <c r="F1" s="2" t="s">
        <v>5</v>
      </c>
      <c r="G1" s="2" t="s">
        <v>6</v>
      </c>
      <c r="H1" s="3" t="s">
        <v>7</v>
      </c>
      <c r="I1" s="3" t="s">
        <v>8</v>
      </c>
      <c r="J1" s="4" t="s">
        <v>9</v>
      </c>
      <c r="K1" s="3" t="s">
        <v>10</v>
      </c>
    </row>
    <row r="2" spans="1:11" ht="66.650000000000006" customHeight="1" x14ac:dyDescent="0.35">
      <c r="A2" s="6" t="s">
        <v>11</v>
      </c>
      <c r="B2" s="6" t="s">
        <v>11</v>
      </c>
      <c r="C2" s="7" t="s">
        <v>12</v>
      </c>
      <c r="D2" s="6" t="s">
        <v>13</v>
      </c>
      <c r="E2" s="6" t="s">
        <v>14</v>
      </c>
      <c r="F2" s="6" t="s">
        <v>15</v>
      </c>
      <c r="G2" s="6" t="s">
        <v>16</v>
      </c>
      <c r="H2" s="8">
        <v>14445</v>
      </c>
      <c r="I2" s="8">
        <v>15330</v>
      </c>
      <c r="J2" s="9" t="s">
        <v>17</v>
      </c>
      <c r="K2" s="10" t="s">
        <v>18</v>
      </c>
    </row>
    <row r="3" spans="1:11" ht="90.65" customHeight="1" x14ac:dyDescent="0.35">
      <c r="A3" s="6" t="s">
        <v>19</v>
      </c>
      <c r="B3" s="6" t="s">
        <v>20</v>
      </c>
      <c r="C3" s="7" t="s">
        <v>21</v>
      </c>
      <c r="D3" s="6" t="s">
        <v>13</v>
      </c>
      <c r="E3" s="6" t="s">
        <v>22</v>
      </c>
      <c r="F3" s="6" t="s">
        <v>23</v>
      </c>
      <c r="G3" s="6" t="s">
        <v>24</v>
      </c>
      <c r="H3" s="8">
        <v>28000</v>
      </c>
      <c r="I3" s="8">
        <v>28000</v>
      </c>
      <c r="J3" s="9" t="s">
        <v>17</v>
      </c>
      <c r="K3" s="10" t="s">
        <v>18</v>
      </c>
    </row>
    <row r="4" spans="1:11" ht="71.5" customHeight="1" x14ac:dyDescent="0.35">
      <c r="A4" s="6" t="s">
        <v>25</v>
      </c>
      <c r="B4" s="6" t="s">
        <v>25</v>
      </c>
      <c r="C4" s="7" t="s">
        <v>26</v>
      </c>
      <c r="D4" s="6" t="s">
        <v>13</v>
      </c>
      <c r="E4" s="6" t="s">
        <v>14</v>
      </c>
      <c r="F4" s="6" t="s">
        <v>15</v>
      </c>
      <c r="G4" s="6" t="s">
        <v>27</v>
      </c>
      <c r="H4" s="8">
        <v>10080</v>
      </c>
      <c r="I4" s="8">
        <v>10380</v>
      </c>
      <c r="J4" s="9" t="s">
        <v>17</v>
      </c>
      <c r="K4" s="10" t="s">
        <v>18</v>
      </c>
    </row>
    <row r="5" spans="1:11" ht="73.5" customHeight="1" x14ac:dyDescent="0.35">
      <c r="A5" s="6" t="s">
        <v>28</v>
      </c>
      <c r="B5" s="6" t="s">
        <v>29</v>
      </c>
      <c r="C5" s="7" t="s">
        <v>30</v>
      </c>
      <c r="D5" s="6" t="s">
        <v>13</v>
      </c>
      <c r="E5" s="6" t="s">
        <v>22</v>
      </c>
      <c r="F5" s="6" t="s">
        <v>31</v>
      </c>
      <c r="G5" s="6" t="s">
        <v>32</v>
      </c>
      <c r="H5" s="8">
        <v>29000</v>
      </c>
      <c r="I5" s="8">
        <v>29000</v>
      </c>
      <c r="J5" s="9" t="s">
        <v>17</v>
      </c>
      <c r="K5" s="10" t="s">
        <v>18</v>
      </c>
    </row>
    <row r="6" spans="1:11" ht="65.150000000000006" customHeight="1" x14ac:dyDescent="0.35">
      <c r="A6" s="6" t="s">
        <v>33</v>
      </c>
      <c r="B6" s="6" t="s">
        <v>34</v>
      </c>
      <c r="C6" s="7" t="s">
        <v>35</v>
      </c>
      <c r="D6" s="6" t="s">
        <v>13</v>
      </c>
      <c r="E6" s="6" t="s">
        <v>36</v>
      </c>
      <c r="F6" s="6" t="s">
        <v>37</v>
      </c>
      <c r="G6" s="6" t="s">
        <v>38</v>
      </c>
      <c r="H6" s="8">
        <v>14000</v>
      </c>
      <c r="I6" s="8">
        <v>14150</v>
      </c>
      <c r="J6" s="9" t="s">
        <v>17</v>
      </c>
      <c r="K6" s="10" t="s">
        <v>18</v>
      </c>
    </row>
    <row r="7" spans="1:11" ht="65.150000000000006" customHeight="1" x14ac:dyDescent="0.35">
      <c r="A7" s="6" t="s">
        <v>39</v>
      </c>
      <c r="B7" s="6" t="s">
        <v>40</v>
      </c>
      <c r="C7" s="7" t="s">
        <v>41</v>
      </c>
      <c r="D7" s="6" t="s">
        <v>13</v>
      </c>
      <c r="E7" s="6" t="s">
        <v>42</v>
      </c>
      <c r="F7" s="10" t="s">
        <v>43</v>
      </c>
      <c r="G7" s="6" t="s">
        <v>44</v>
      </c>
      <c r="H7" s="8">
        <v>20000</v>
      </c>
      <c r="I7" s="8">
        <v>20000</v>
      </c>
      <c r="J7" s="9" t="s">
        <v>17</v>
      </c>
      <c r="K7" s="10" t="s">
        <v>18</v>
      </c>
    </row>
    <row r="8" spans="1:11" ht="65.150000000000006" customHeight="1" x14ac:dyDescent="0.35">
      <c r="A8" s="6" t="s">
        <v>39</v>
      </c>
      <c r="B8" s="6" t="s">
        <v>45</v>
      </c>
      <c r="C8" s="7" t="s">
        <v>46</v>
      </c>
      <c r="D8" s="6" t="s">
        <v>13</v>
      </c>
      <c r="E8" s="6" t="s">
        <v>42</v>
      </c>
      <c r="F8" s="10" t="s">
        <v>43</v>
      </c>
      <c r="G8" s="6" t="s">
        <v>16</v>
      </c>
      <c r="H8" s="8">
        <v>20000</v>
      </c>
      <c r="I8" s="8">
        <v>20000</v>
      </c>
      <c r="J8" s="9" t="s">
        <v>17</v>
      </c>
      <c r="K8" s="10" t="s">
        <v>18</v>
      </c>
    </row>
    <row r="9" spans="1:11" ht="79.5" customHeight="1" x14ac:dyDescent="0.35">
      <c r="A9" s="6" t="s">
        <v>47</v>
      </c>
      <c r="B9" s="6" t="s">
        <v>48</v>
      </c>
      <c r="C9" s="7" t="s">
        <v>49</v>
      </c>
      <c r="D9" s="6" t="s">
        <v>13</v>
      </c>
      <c r="E9" s="6" t="s">
        <v>36</v>
      </c>
      <c r="F9" s="6" t="s">
        <v>50</v>
      </c>
      <c r="G9" s="6" t="s">
        <v>51</v>
      </c>
      <c r="H9" s="8">
        <v>13500</v>
      </c>
      <c r="I9" s="8">
        <v>14000</v>
      </c>
      <c r="J9" s="9" t="s">
        <v>17</v>
      </c>
      <c r="K9" s="10" t="s">
        <v>18</v>
      </c>
    </row>
    <row r="10" spans="1:11" ht="78.75" customHeight="1" x14ac:dyDescent="0.35">
      <c r="A10" s="6" t="s">
        <v>52</v>
      </c>
      <c r="B10" s="6" t="s">
        <v>53</v>
      </c>
      <c r="C10" s="7" t="s">
        <v>54</v>
      </c>
      <c r="D10" s="6" t="s">
        <v>13</v>
      </c>
      <c r="E10" s="6" t="s">
        <v>22</v>
      </c>
      <c r="F10" s="6" t="s">
        <v>55</v>
      </c>
      <c r="G10" s="6" t="s">
        <v>24</v>
      </c>
      <c r="H10" s="8">
        <v>20000</v>
      </c>
      <c r="I10" s="8">
        <v>20000</v>
      </c>
      <c r="J10" s="9" t="s">
        <v>17</v>
      </c>
      <c r="K10" s="10" t="s">
        <v>18</v>
      </c>
    </row>
    <row r="11" spans="1:11" ht="80.5" customHeight="1" x14ac:dyDescent="0.35">
      <c r="A11" s="6" t="s">
        <v>52</v>
      </c>
      <c r="B11" s="6" t="s">
        <v>56</v>
      </c>
      <c r="C11" s="7" t="s">
        <v>57</v>
      </c>
      <c r="D11" s="6" t="s">
        <v>13</v>
      </c>
      <c r="E11" s="6" t="s">
        <v>22</v>
      </c>
      <c r="F11" s="6" t="s">
        <v>58</v>
      </c>
      <c r="G11" s="6" t="s">
        <v>24</v>
      </c>
      <c r="H11" s="8">
        <v>30000</v>
      </c>
      <c r="I11" s="8">
        <v>30000</v>
      </c>
      <c r="J11" s="9" t="s">
        <v>17</v>
      </c>
      <c r="K11" s="10" t="s">
        <v>18</v>
      </c>
    </row>
    <row r="12" spans="1:11" ht="81.650000000000006" customHeight="1" x14ac:dyDescent="0.35">
      <c r="A12" s="6" t="s">
        <v>59</v>
      </c>
      <c r="B12" s="6" t="s">
        <v>60</v>
      </c>
      <c r="C12" s="7" t="s">
        <v>61</v>
      </c>
      <c r="D12" s="6" t="s">
        <v>13</v>
      </c>
      <c r="E12" s="6" t="s">
        <v>22</v>
      </c>
      <c r="F12" s="10" t="s">
        <v>62</v>
      </c>
      <c r="G12" s="6" t="s">
        <v>63</v>
      </c>
      <c r="H12" s="8">
        <v>29500</v>
      </c>
      <c r="I12" s="8">
        <v>29900</v>
      </c>
      <c r="J12" s="9" t="s">
        <v>17</v>
      </c>
      <c r="K12" s="10" t="s">
        <v>18</v>
      </c>
    </row>
    <row r="13" spans="1:11" ht="65.150000000000006" customHeight="1" x14ac:dyDescent="0.35">
      <c r="A13" s="6" t="s">
        <v>64</v>
      </c>
      <c r="B13" s="6" t="s">
        <v>65</v>
      </c>
      <c r="C13" s="7" t="s">
        <v>66</v>
      </c>
      <c r="D13" s="6" t="s">
        <v>13</v>
      </c>
      <c r="E13" s="6" t="s">
        <v>36</v>
      </c>
      <c r="F13" s="6" t="s">
        <v>67</v>
      </c>
      <c r="G13" s="6" t="s">
        <v>27</v>
      </c>
      <c r="H13" s="8">
        <v>7170</v>
      </c>
      <c r="I13" s="8">
        <v>7170</v>
      </c>
      <c r="J13" s="9" t="s">
        <v>17</v>
      </c>
      <c r="K13" s="10" t="s">
        <v>18</v>
      </c>
    </row>
    <row r="14" spans="1:11" ht="87" customHeight="1" x14ac:dyDescent="0.35">
      <c r="A14" s="6" t="s">
        <v>19</v>
      </c>
      <c r="B14" s="6" t="s">
        <v>68</v>
      </c>
      <c r="C14" s="7" t="s">
        <v>69</v>
      </c>
      <c r="D14" s="6" t="s">
        <v>13</v>
      </c>
      <c r="E14" s="6" t="s">
        <v>22</v>
      </c>
      <c r="F14" s="6" t="s">
        <v>70</v>
      </c>
      <c r="G14" s="6" t="s">
        <v>71</v>
      </c>
      <c r="H14" s="8">
        <v>4350</v>
      </c>
      <c r="I14" s="8">
        <v>4350</v>
      </c>
      <c r="J14" s="9" t="s">
        <v>17</v>
      </c>
      <c r="K14" s="10" t="s">
        <v>18</v>
      </c>
    </row>
    <row r="15" spans="1:11" ht="86.25" customHeight="1" x14ac:dyDescent="0.35">
      <c r="A15" s="6" t="s">
        <v>72</v>
      </c>
      <c r="B15" s="6" t="s">
        <v>73</v>
      </c>
      <c r="C15" s="7" t="s">
        <v>74</v>
      </c>
      <c r="D15" s="6" t="s">
        <v>13</v>
      </c>
      <c r="E15" s="6" t="s">
        <v>22</v>
      </c>
      <c r="F15" s="6" t="s">
        <v>75</v>
      </c>
      <c r="G15" s="6" t="s">
        <v>76</v>
      </c>
      <c r="H15" s="8">
        <v>39323</v>
      </c>
      <c r="I15" s="8">
        <v>40000</v>
      </c>
      <c r="J15" s="9" t="s">
        <v>17</v>
      </c>
      <c r="K15" s="10" t="s">
        <v>18</v>
      </c>
    </row>
    <row r="16" spans="1:11" ht="65.150000000000006" customHeight="1" x14ac:dyDescent="0.35">
      <c r="A16" s="6" t="s">
        <v>77</v>
      </c>
      <c r="B16" s="6" t="s">
        <v>78</v>
      </c>
      <c r="C16" s="7" t="s">
        <v>79</v>
      </c>
      <c r="D16" s="6" t="s">
        <v>13</v>
      </c>
      <c r="E16" s="6" t="s">
        <v>22</v>
      </c>
      <c r="F16" s="6" t="s">
        <v>31</v>
      </c>
      <c r="G16" s="6" t="s">
        <v>80</v>
      </c>
      <c r="H16" s="8">
        <v>26500</v>
      </c>
      <c r="I16" s="8">
        <v>26500</v>
      </c>
      <c r="J16" s="9" t="s">
        <v>17</v>
      </c>
      <c r="K16" s="10" t="s">
        <v>18</v>
      </c>
    </row>
    <row r="17" spans="1:11" ht="84.75" customHeight="1" x14ac:dyDescent="0.35">
      <c r="A17" s="6" t="s">
        <v>81</v>
      </c>
      <c r="B17" s="6" t="s">
        <v>82</v>
      </c>
      <c r="C17" s="7" t="s">
        <v>83</v>
      </c>
      <c r="D17" s="6" t="s">
        <v>13</v>
      </c>
      <c r="E17" s="6" t="s">
        <v>42</v>
      </c>
      <c r="F17" s="6" t="s">
        <v>84</v>
      </c>
      <c r="G17" s="6" t="s">
        <v>85</v>
      </c>
      <c r="H17" s="8">
        <v>9000</v>
      </c>
      <c r="I17" s="8">
        <v>9200</v>
      </c>
      <c r="J17" s="9" t="s">
        <v>17</v>
      </c>
      <c r="K17" s="10" t="s">
        <v>18</v>
      </c>
    </row>
    <row r="18" spans="1:11" ht="80.25" customHeight="1" x14ac:dyDescent="0.35">
      <c r="A18" s="6" t="s">
        <v>86</v>
      </c>
      <c r="B18" s="6" t="s">
        <v>87</v>
      </c>
      <c r="C18" s="7" t="s">
        <v>88</v>
      </c>
      <c r="D18" s="6" t="s">
        <v>13</v>
      </c>
      <c r="E18" s="6" t="s">
        <v>89</v>
      </c>
      <c r="F18" s="6" t="s">
        <v>90</v>
      </c>
      <c r="G18" s="6" t="s">
        <v>24</v>
      </c>
      <c r="H18" s="8">
        <v>16000</v>
      </c>
      <c r="I18" s="8">
        <v>17000</v>
      </c>
      <c r="J18" s="9" t="s">
        <v>17</v>
      </c>
      <c r="K18" s="10" t="s">
        <v>18</v>
      </c>
    </row>
    <row r="19" spans="1:11" ht="65.25" customHeight="1" x14ac:dyDescent="0.35">
      <c r="A19" s="6" t="s">
        <v>91</v>
      </c>
      <c r="B19" s="6" t="s">
        <v>92</v>
      </c>
      <c r="C19" s="7" t="s">
        <v>93</v>
      </c>
      <c r="D19" s="6" t="s">
        <v>13</v>
      </c>
      <c r="E19" s="6" t="s">
        <v>42</v>
      </c>
      <c r="F19" s="6" t="s">
        <v>94</v>
      </c>
      <c r="G19" s="6" t="s">
        <v>38</v>
      </c>
      <c r="H19" s="8">
        <v>30000</v>
      </c>
      <c r="I19" s="8">
        <v>30000</v>
      </c>
      <c r="J19" s="9" t="s">
        <v>17</v>
      </c>
      <c r="K19" s="10" t="s">
        <v>18</v>
      </c>
    </row>
    <row r="20" spans="1:11" ht="67.5" customHeight="1" x14ac:dyDescent="0.35">
      <c r="A20" s="6" t="s">
        <v>95</v>
      </c>
      <c r="B20" s="6" t="s">
        <v>96</v>
      </c>
      <c r="C20" s="7" t="s">
        <v>97</v>
      </c>
      <c r="D20" s="6" t="s">
        <v>13</v>
      </c>
      <c r="E20" s="6" t="s">
        <v>98</v>
      </c>
      <c r="F20" s="6" t="s">
        <v>99</v>
      </c>
      <c r="G20" s="6" t="s">
        <v>24</v>
      </c>
      <c r="H20" s="8">
        <v>27000</v>
      </c>
      <c r="I20" s="8">
        <v>28000</v>
      </c>
      <c r="J20" s="9" t="s">
        <v>17</v>
      </c>
      <c r="K20" s="10" t="s">
        <v>18</v>
      </c>
    </row>
    <row r="21" spans="1:11" ht="60" customHeight="1" x14ac:dyDescent="0.35">
      <c r="A21" s="6" t="s">
        <v>100</v>
      </c>
      <c r="B21" s="6" t="s">
        <v>101</v>
      </c>
      <c r="C21" s="7" t="s">
        <v>102</v>
      </c>
      <c r="D21" s="6" t="s">
        <v>13</v>
      </c>
      <c r="E21" s="6" t="s">
        <v>22</v>
      </c>
      <c r="F21" s="10" t="s">
        <v>103</v>
      </c>
      <c r="G21" s="6" t="s">
        <v>16</v>
      </c>
      <c r="H21" s="8">
        <v>28000</v>
      </c>
      <c r="I21" s="8">
        <v>28000</v>
      </c>
      <c r="J21" s="9" t="s">
        <v>17</v>
      </c>
      <c r="K21" s="10" t="s">
        <v>18</v>
      </c>
    </row>
    <row r="22" spans="1:11" ht="60" customHeight="1" x14ac:dyDescent="0.35">
      <c r="A22" s="6" t="s">
        <v>104</v>
      </c>
      <c r="B22" s="6" t="s">
        <v>105</v>
      </c>
      <c r="C22" s="7" t="s">
        <v>106</v>
      </c>
      <c r="D22" s="6" t="s">
        <v>13</v>
      </c>
      <c r="E22" s="6" t="s">
        <v>22</v>
      </c>
      <c r="F22" s="10" t="s">
        <v>103</v>
      </c>
      <c r="G22" s="6" t="s">
        <v>107</v>
      </c>
      <c r="H22" s="8">
        <v>18500</v>
      </c>
      <c r="I22" s="8">
        <v>18500</v>
      </c>
      <c r="J22" s="9" t="s">
        <v>17</v>
      </c>
      <c r="K22" s="10" t="s">
        <v>18</v>
      </c>
    </row>
    <row r="23" spans="1:11" ht="62" x14ac:dyDescent="0.35">
      <c r="A23" s="6" t="s">
        <v>108</v>
      </c>
      <c r="B23" s="6" t="s">
        <v>109</v>
      </c>
      <c r="C23" s="7" t="s">
        <v>110</v>
      </c>
      <c r="D23" s="6" t="s">
        <v>111</v>
      </c>
      <c r="E23" s="6" t="s">
        <v>112</v>
      </c>
      <c r="F23" s="6" t="s">
        <v>103</v>
      </c>
      <c r="G23" s="6" t="s">
        <v>24</v>
      </c>
      <c r="H23" s="8">
        <v>25000</v>
      </c>
      <c r="I23" s="8">
        <v>0</v>
      </c>
      <c r="J23" s="9" t="s">
        <v>17</v>
      </c>
      <c r="K23" s="10" t="s">
        <v>18</v>
      </c>
    </row>
    <row r="24" spans="1:11" ht="69" customHeight="1" x14ac:dyDescent="0.35">
      <c r="A24" s="6" t="s">
        <v>113</v>
      </c>
      <c r="B24" s="6" t="s">
        <v>114</v>
      </c>
      <c r="C24" s="7" t="s">
        <v>115</v>
      </c>
      <c r="D24" s="6" t="s">
        <v>13</v>
      </c>
      <c r="E24" s="6" t="s">
        <v>22</v>
      </c>
      <c r="F24" s="6" t="s">
        <v>116</v>
      </c>
      <c r="G24" s="6" t="s">
        <v>117</v>
      </c>
      <c r="H24" s="8">
        <v>26000</v>
      </c>
      <c r="I24" s="8">
        <v>26000</v>
      </c>
      <c r="J24" s="9" t="s">
        <v>17</v>
      </c>
      <c r="K24" s="10" t="s">
        <v>18</v>
      </c>
    </row>
    <row r="25" spans="1:11" ht="69" customHeight="1" x14ac:dyDescent="0.35">
      <c r="A25" s="6" t="s">
        <v>118</v>
      </c>
      <c r="B25" s="6" t="s">
        <v>119</v>
      </c>
      <c r="C25" s="7" t="s">
        <v>120</v>
      </c>
      <c r="D25" s="6" t="s">
        <v>13</v>
      </c>
      <c r="E25" s="6" t="s">
        <v>98</v>
      </c>
      <c r="F25" s="6" t="s">
        <v>99</v>
      </c>
      <c r="G25" s="6" t="s">
        <v>76</v>
      </c>
      <c r="H25" s="8">
        <v>30000</v>
      </c>
      <c r="I25" s="8">
        <v>30000</v>
      </c>
      <c r="J25" s="9" t="s">
        <v>17</v>
      </c>
      <c r="K25" s="10" t="s">
        <v>18</v>
      </c>
    </row>
    <row r="26" spans="1:11" ht="77.5" x14ac:dyDescent="0.35">
      <c r="A26" s="6" t="s">
        <v>118</v>
      </c>
      <c r="B26" s="6" t="s">
        <v>121</v>
      </c>
      <c r="C26" s="7" t="s">
        <v>122</v>
      </c>
      <c r="D26" s="6" t="s">
        <v>123</v>
      </c>
      <c r="E26" s="6" t="s">
        <v>124</v>
      </c>
      <c r="F26" s="6" t="s">
        <v>125</v>
      </c>
      <c r="G26" s="6" t="s">
        <v>126</v>
      </c>
      <c r="H26" s="8">
        <v>32000</v>
      </c>
      <c r="I26" s="8">
        <v>32000</v>
      </c>
      <c r="J26" s="9" t="s">
        <v>17</v>
      </c>
      <c r="K26" s="10" t="s">
        <v>18</v>
      </c>
    </row>
    <row r="27" spans="1:11" ht="62" x14ac:dyDescent="0.35">
      <c r="A27" s="6" t="s">
        <v>127</v>
      </c>
      <c r="B27" s="6" t="s">
        <v>128</v>
      </c>
      <c r="C27" s="7" t="s">
        <v>129</v>
      </c>
      <c r="D27" s="6" t="s">
        <v>13</v>
      </c>
      <c r="E27" s="6" t="s">
        <v>42</v>
      </c>
      <c r="F27" s="6" t="s">
        <v>130</v>
      </c>
      <c r="G27" s="6" t="s">
        <v>38</v>
      </c>
      <c r="H27" s="8">
        <v>20000</v>
      </c>
      <c r="I27" s="8">
        <v>20000</v>
      </c>
      <c r="J27" s="9" t="s">
        <v>17</v>
      </c>
      <c r="K27" s="10" t="s">
        <v>18</v>
      </c>
    </row>
    <row r="28" spans="1:11" ht="77.5" x14ac:dyDescent="0.35">
      <c r="A28" s="6" t="s">
        <v>131</v>
      </c>
      <c r="B28" s="6" t="s">
        <v>132</v>
      </c>
      <c r="C28" s="7" t="s">
        <v>133</v>
      </c>
      <c r="D28" s="6" t="s">
        <v>13</v>
      </c>
      <c r="E28" s="6" t="s">
        <v>22</v>
      </c>
      <c r="F28" s="10" t="s">
        <v>62</v>
      </c>
      <c r="G28" s="6" t="s">
        <v>16</v>
      </c>
      <c r="H28" s="8">
        <v>29000</v>
      </c>
      <c r="I28" s="8">
        <v>29500</v>
      </c>
      <c r="J28" s="9" t="s">
        <v>17</v>
      </c>
      <c r="K28" s="10" t="s">
        <v>18</v>
      </c>
    </row>
    <row r="29" spans="1:11" ht="69.75" customHeight="1" x14ac:dyDescent="0.35">
      <c r="A29" s="6" t="s">
        <v>134</v>
      </c>
      <c r="B29" s="6" t="s">
        <v>135</v>
      </c>
      <c r="C29" s="7" t="s">
        <v>136</v>
      </c>
      <c r="D29" s="6" t="s">
        <v>13</v>
      </c>
      <c r="E29" s="6" t="s">
        <v>22</v>
      </c>
      <c r="F29" s="6" t="s">
        <v>23</v>
      </c>
      <c r="G29" s="6" t="s">
        <v>27</v>
      </c>
      <c r="H29" s="8">
        <v>30000</v>
      </c>
      <c r="I29" s="8">
        <v>30000</v>
      </c>
      <c r="J29" s="9" t="s">
        <v>17</v>
      </c>
      <c r="K29" s="10" t="s">
        <v>18</v>
      </c>
    </row>
    <row r="30" spans="1:11" ht="69.75" customHeight="1" x14ac:dyDescent="0.35">
      <c r="A30" s="6" t="s">
        <v>118</v>
      </c>
      <c r="B30" s="11" t="s">
        <v>137</v>
      </c>
      <c r="C30" s="7" t="s">
        <v>138</v>
      </c>
      <c r="D30" s="6" t="s">
        <v>13</v>
      </c>
      <c r="E30" s="6" t="s">
        <v>22</v>
      </c>
      <c r="F30" s="6" t="s">
        <v>139</v>
      </c>
      <c r="G30" s="6" t="s">
        <v>140</v>
      </c>
      <c r="H30" s="8">
        <v>23500</v>
      </c>
      <c r="I30" s="8">
        <v>23500</v>
      </c>
      <c r="J30" s="9" t="s">
        <v>17</v>
      </c>
      <c r="K30" s="10" t="s">
        <v>18</v>
      </c>
    </row>
    <row r="31" spans="1:11" ht="65.25" customHeight="1" x14ac:dyDescent="0.35">
      <c r="A31" s="6" t="s">
        <v>141</v>
      </c>
      <c r="B31" s="6" t="s">
        <v>142</v>
      </c>
      <c r="C31" s="7" t="s">
        <v>143</v>
      </c>
      <c r="D31" s="6" t="s">
        <v>13</v>
      </c>
      <c r="E31" s="6" t="s">
        <v>22</v>
      </c>
      <c r="F31" s="10" t="s">
        <v>144</v>
      </c>
      <c r="G31" s="6" t="s">
        <v>145</v>
      </c>
      <c r="H31" s="8">
        <v>26000</v>
      </c>
      <c r="I31" s="8">
        <v>26000</v>
      </c>
      <c r="J31" s="9" t="s">
        <v>17</v>
      </c>
      <c r="K31" s="10" t="s">
        <v>18</v>
      </c>
    </row>
    <row r="32" spans="1:11" ht="77.5" customHeight="1" x14ac:dyDescent="0.35">
      <c r="A32" s="6" t="s">
        <v>146</v>
      </c>
      <c r="B32" s="6" t="s">
        <v>147</v>
      </c>
      <c r="C32" s="7" t="s">
        <v>148</v>
      </c>
      <c r="D32" s="6" t="s">
        <v>13</v>
      </c>
      <c r="E32" s="6" t="s">
        <v>22</v>
      </c>
      <c r="F32" s="6" t="s">
        <v>23</v>
      </c>
      <c r="G32" s="6" t="s">
        <v>51</v>
      </c>
      <c r="H32" s="8">
        <v>17000</v>
      </c>
      <c r="I32" s="8">
        <v>22200</v>
      </c>
      <c r="J32" s="9" t="s">
        <v>17</v>
      </c>
      <c r="K32" s="10" t="s">
        <v>18</v>
      </c>
    </row>
    <row r="33" spans="1:11" ht="74.25" customHeight="1" x14ac:dyDescent="0.35">
      <c r="A33" s="6" t="s">
        <v>149</v>
      </c>
      <c r="B33" s="6" t="s">
        <v>150</v>
      </c>
      <c r="C33" s="7" t="s">
        <v>151</v>
      </c>
      <c r="D33" s="6" t="s">
        <v>13</v>
      </c>
      <c r="E33" s="6" t="s">
        <v>22</v>
      </c>
      <c r="F33" s="10" t="s">
        <v>62</v>
      </c>
      <c r="G33" s="6" t="s">
        <v>27</v>
      </c>
      <c r="H33" s="8">
        <v>19000</v>
      </c>
      <c r="I33" s="8">
        <v>19000</v>
      </c>
      <c r="J33" s="9" t="s">
        <v>17</v>
      </c>
      <c r="K33" s="10" t="s">
        <v>18</v>
      </c>
    </row>
    <row r="34" spans="1:11" ht="93" x14ac:dyDescent="0.35">
      <c r="A34" s="6" t="s">
        <v>152</v>
      </c>
      <c r="B34" s="6" t="s">
        <v>153</v>
      </c>
      <c r="C34" s="7" t="s">
        <v>154</v>
      </c>
      <c r="D34" s="6" t="s">
        <v>13</v>
      </c>
      <c r="E34" s="6" t="s">
        <v>22</v>
      </c>
      <c r="F34" s="10" t="s">
        <v>62</v>
      </c>
      <c r="G34" s="6" t="s">
        <v>27</v>
      </c>
      <c r="H34" s="8">
        <v>17000</v>
      </c>
      <c r="I34" s="8">
        <v>17000</v>
      </c>
      <c r="J34" s="9" t="s">
        <v>17</v>
      </c>
      <c r="K34" s="10" t="s">
        <v>18</v>
      </c>
    </row>
    <row r="35" spans="1:11" ht="84" customHeight="1" x14ac:dyDescent="0.35">
      <c r="A35" s="6" t="s">
        <v>155</v>
      </c>
      <c r="B35" s="6" t="s">
        <v>156</v>
      </c>
      <c r="C35" s="7" t="s">
        <v>157</v>
      </c>
      <c r="D35" s="6" t="s">
        <v>111</v>
      </c>
      <c r="E35" s="6" t="s">
        <v>112</v>
      </c>
      <c r="F35" s="10" t="s">
        <v>99</v>
      </c>
      <c r="G35" s="6" t="s">
        <v>24</v>
      </c>
      <c r="H35" s="8">
        <v>19936</v>
      </c>
      <c r="I35" s="8">
        <v>19936</v>
      </c>
      <c r="J35" s="9" t="s">
        <v>17</v>
      </c>
      <c r="K35" s="10" t="s">
        <v>18</v>
      </c>
    </row>
    <row r="36" spans="1:11" ht="77.5" x14ac:dyDescent="0.35">
      <c r="A36" s="6" t="s">
        <v>158</v>
      </c>
      <c r="B36" s="6" t="s">
        <v>159</v>
      </c>
      <c r="C36" s="7" t="s">
        <v>160</v>
      </c>
      <c r="D36" s="6" t="s">
        <v>13</v>
      </c>
      <c r="E36" s="6" t="s">
        <v>22</v>
      </c>
      <c r="F36" s="10" t="s">
        <v>62</v>
      </c>
      <c r="G36" s="6" t="s">
        <v>16</v>
      </c>
      <c r="H36" s="8">
        <v>30000</v>
      </c>
      <c r="I36" s="8">
        <v>26000</v>
      </c>
      <c r="J36" s="9" t="s">
        <v>17</v>
      </c>
      <c r="K36" s="10" t="s">
        <v>18</v>
      </c>
    </row>
    <row r="37" spans="1:11" ht="78" customHeight="1" x14ac:dyDescent="0.35">
      <c r="A37" s="6" t="s">
        <v>161</v>
      </c>
      <c r="B37" s="6" t="s">
        <v>161</v>
      </c>
      <c r="C37" s="6" t="s">
        <v>162</v>
      </c>
      <c r="D37" s="6" t="s">
        <v>13</v>
      </c>
      <c r="E37" s="6" t="s">
        <v>14</v>
      </c>
      <c r="F37" s="6" t="s">
        <v>15</v>
      </c>
      <c r="G37" s="6" t="s">
        <v>163</v>
      </c>
      <c r="H37" s="8">
        <v>5000</v>
      </c>
      <c r="I37" s="8">
        <v>5000</v>
      </c>
      <c r="J37" s="9" t="s">
        <v>17</v>
      </c>
      <c r="K37" s="10" t="s">
        <v>18</v>
      </c>
    </row>
    <row r="38" spans="1:11" ht="68.25" customHeight="1" x14ac:dyDescent="0.35">
      <c r="A38" s="6" t="s">
        <v>164</v>
      </c>
      <c r="B38" s="6" t="s">
        <v>165</v>
      </c>
      <c r="C38" s="6" t="s">
        <v>166</v>
      </c>
      <c r="D38" s="6" t="s">
        <v>123</v>
      </c>
      <c r="E38" s="6" t="s">
        <v>112</v>
      </c>
      <c r="F38" s="6" t="s">
        <v>167</v>
      </c>
      <c r="G38" s="6" t="s">
        <v>168</v>
      </c>
      <c r="H38" s="8">
        <v>32000</v>
      </c>
      <c r="I38" s="8">
        <v>32000</v>
      </c>
      <c r="J38" s="9" t="s">
        <v>17</v>
      </c>
      <c r="K38" s="10" t="s">
        <v>18</v>
      </c>
    </row>
    <row r="39" spans="1:11" ht="68.25" customHeight="1" x14ac:dyDescent="0.35">
      <c r="A39" s="6" t="s">
        <v>169</v>
      </c>
      <c r="B39" s="6" t="s">
        <v>170</v>
      </c>
      <c r="C39" s="6" t="s">
        <v>171</v>
      </c>
      <c r="D39" s="6" t="s">
        <v>13</v>
      </c>
      <c r="E39" s="6" t="s">
        <v>22</v>
      </c>
      <c r="F39" s="10" t="s">
        <v>62</v>
      </c>
      <c r="G39" s="6" t="s">
        <v>172</v>
      </c>
      <c r="H39" s="8">
        <v>24500</v>
      </c>
      <c r="I39" s="8">
        <v>24500</v>
      </c>
      <c r="J39" s="9" t="s">
        <v>17</v>
      </c>
      <c r="K39" s="10" t="s">
        <v>18</v>
      </c>
    </row>
    <row r="40" spans="1:11" ht="80.25" customHeight="1" x14ac:dyDescent="0.35">
      <c r="A40" s="6" t="s">
        <v>173</v>
      </c>
      <c r="B40" s="6" t="s">
        <v>174</v>
      </c>
      <c r="C40" s="6" t="s">
        <v>175</v>
      </c>
      <c r="D40" s="6" t="s">
        <v>13</v>
      </c>
      <c r="E40" s="12" t="s">
        <v>176</v>
      </c>
      <c r="F40" s="12" t="s">
        <v>177</v>
      </c>
      <c r="G40" s="13" t="s">
        <v>24</v>
      </c>
      <c r="H40" s="14">
        <v>71400</v>
      </c>
      <c r="I40" s="14">
        <v>71400</v>
      </c>
      <c r="J40" s="9" t="s">
        <v>17</v>
      </c>
      <c r="K40" s="10" t="s">
        <v>178</v>
      </c>
    </row>
    <row r="41" spans="1:11" ht="60" customHeight="1" x14ac:dyDescent="0.35">
      <c r="A41" s="6" t="s">
        <v>179</v>
      </c>
      <c r="B41" s="6" t="s">
        <v>180</v>
      </c>
      <c r="C41" s="6" t="s">
        <v>181</v>
      </c>
      <c r="D41" s="6" t="s">
        <v>13</v>
      </c>
      <c r="E41" s="12" t="s">
        <v>176</v>
      </c>
      <c r="F41" s="12" t="s">
        <v>177</v>
      </c>
      <c r="G41" s="13" t="s">
        <v>76</v>
      </c>
      <c r="H41" s="14">
        <v>183600</v>
      </c>
      <c r="I41" s="14">
        <v>183600</v>
      </c>
      <c r="J41" s="9" t="s">
        <v>17</v>
      </c>
      <c r="K41" s="10" t="s">
        <v>178</v>
      </c>
    </row>
    <row r="42" spans="1:11" ht="78.75" customHeight="1" x14ac:dyDescent="0.35">
      <c r="A42" s="6" t="s">
        <v>182</v>
      </c>
      <c r="B42" s="6" t="s">
        <v>183</v>
      </c>
      <c r="C42" s="6" t="s">
        <v>184</v>
      </c>
      <c r="D42" s="6" t="s">
        <v>13</v>
      </c>
      <c r="E42" s="12" t="s">
        <v>176</v>
      </c>
      <c r="F42" s="12" t="s">
        <v>177</v>
      </c>
      <c r="G42" s="13" t="s">
        <v>27</v>
      </c>
      <c r="H42" s="14">
        <v>30600</v>
      </c>
      <c r="I42" s="14">
        <v>30600</v>
      </c>
      <c r="J42" s="9" t="s">
        <v>17</v>
      </c>
      <c r="K42" s="10" t="s">
        <v>178</v>
      </c>
    </row>
    <row r="43" spans="1:11" ht="60" customHeight="1" x14ac:dyDescent="0.35">
      <c r="A43" s="6" t="s">
        <v>185</v>
      </c>
      <c r="B43" s="6" t="s">
        <v>186</v>
      </c>
      <c r="C43" s="6" t="s">
        <v>187</v>
      </c>
      <c r="D43" s="6" t="s">
        <v>13</v>
      </c>
      <c r="E43" s="12" t="s">
        <v>176</v>
      </c>
      <c r="F43" s="12" t="s">
        <v>177</v>
      </c>
      <c r="G43" s="13" t="s">
        <v>16</v>
      </c>
      <c r="H43" s="14">
        <v>23872</v>
      </c>
      <c r="I43" s="14">
        <v>23872</v>
      </c>
      <c r="J43" s="9" t="s">
        <v>17</v>
      </c>
      <c r="K43" s="10" t="s">
        <v>178</v>
      </c>
    </row>
    <row r="44" spans="1:11" ht="82.5" customHeight="1" x14ac:dyDescent="0.35">
      <c r="A44" s="6" t="s">
        <v>188</v>
      </c>
      <c r="B44" s="6" t="s">
        <v>189</v>
      </c>
      <c r="C44" s="6" t="s">
        <v>190</v>
      </c>
      <c r="D44" s="6" t="s">
        <v>13</v>
      </c>
      <c r="E44" s="12" t="s">
        <v>176</v>
      </c>
      <c r="F44" s="12" t="s">
        <v>177</v>
      </c>
      <c r="G44" s="13" t="s">
        <v>16</v>
      </c>
      <c r="H44" s="14">
        <v>29254</v>
      </c>
      <c r="I44" s="14">
        <v>29254</v>
      </c>
      <c r="J44" s="9" t="s">
        <v>17</v>
      </c>
      <c r="K44" s="10" t="s">
        <v>178</v>
      </c>
    </row>
    <row r="45" spans="1:11" ht="67.5" customHeight="1" x14ac:dyDescent="0.35">
      <c r="A45" s="6" t="s">
        <v>185</v>
      </c>
      <c r="B45" s="6" t="s">
        <v>191</v>
      </c>
      <c r="C45" s="6" t="s">
        <v>192</v>
      </c>
      <c r="D45" s="6" t="s">
        <v>13</v>
      </c>
      <c r="E45" s="12" t="s">
        <v>176</v>
      </c>
      <c r="F45" s="12" t="s">
        <v>177</v>
      </c>
      <c r="G45" s="13" t="s">
        <v>16</v>
      </c>
      <c r="H45" s="14">
        <v>18274</v>
      </c>
      <c r="I45" s="14">
        <v>18274</v>
      </c>
      <c r="J45" s="9" t="s">
        <v>17</v>
      </c>
      <c r="K45" s="10" t="s">
        <v>178</v>
      </c>
    </row>
    <row r="46" spans="1:11" ht="66" customHeight="1" x14ac:dyDescent="0.35">
      <c r="A46" s="15" t="s">
        <v>193</v>
      </c>
      <c r="B46" s="15" t="s">
        <v>194</v>
      </c>
      <c r="C46" s="15" t="s">
        <v>195</v>
      </c>
      <c r="D46" s="6" t="s">
        <v>13</v>
      </c>
      <c r="E46" s="6" t="s">
        <v>42</v>
      </c>
      <c r="F46" s="15" t="s">
        <v>196</v>
      </c>
      <c r="G46" s="15" t="s">
        <v>197</v>
      </c>
      <c r="H46" s="16">
        <v>149634.51</v>
      </c>
      <c r="I46" s="16">
        <v>64216.21</v>
      </c>
      <c r="J46" s="17" t="s">
        <v>17</v>
      </c>
      <c r="K46" s="10" t="s">
        <v>198</v>
      </c>
    </row>
    <row r="47" spans="1:11" ht="75.650000000000006" customHeight="1" x14ac:dyDescent="0.35">
      <c r="A47" s="15" t="s">
        <v>199</v>
      </c>
      <c r="B47" s="15" t="s">
        <v>200</v>
      </c>
      <c r="C47" s="15" t="s">
        <v>201</v>
      </c>
      <c r="D47" s="15" t="s">
        <v>111</v>
      </c>
      <c r="E47" s="15" t="s">
        <v>112</v>
      </c>
      <c r="F47" s="6" t="s">
        <v>99</v>
      </c>
      <c r="G47" s="15" t="s">
        <v>202</v>
      </c>
      <c r="H47" s="18">
        <v>185000</v>
      </c>
      <c r="I47" s="18">
        <v>185000</v>
      </c>
      <c r="J47" s="17" t="s">
        <v>17</v>
      </c>
      <c r="K47" s="10" t="s">
        <v>198</v>
      </c>
    </row>
    <row r="48" spans="1:11" ht="96.65" customHeight="1" x14ac:dyDescent="0.35">
      <c r="A48" s="15" t="s">
        <v>118</v>
      </c>
      <c r="B48" s="15" t="s">
        <v>203</v>
      </c>
      <c r="C48" s="15" t="s">
        <v>204</v>
      </c>
      <c r="D48" s="15" t="s">
        <v>123</v>
      </c>
      <c r="E48" s="15" t="s">
        <v>112</v>
      </c>
      <c r="F48" s="19" t="s">
        <v>205</v>
      </c>
      <c r="G48" s="15" t="s">
        <v>206</v>
      </c>
      <c r="H48" s="16">
        <v>294500</v>
      </c>
      <c r="I48" s="16">
        <v>294500</v>
      </c>
      <c r="J48" s="17" t="s">
        <v>17</v>
      </c>
      <c r="K48" s="10" t="s">
        <v>198</v>
      </c>
    </row>
    <row r="49" spans="1:11" ht="80.25" customHeight="1" x14ac:dyDescent="0.35">
      <c r="A49" s="15" t="s">
        <v>207</v>
      </c>
      <c r="B49" s="15" t="s">
        <v>208</v>
      </c>
      <c r="C49" s="15" t="s">
        <v>209</v>
      </c>
      <c r="D49" s="15" t="s">
        <v>123</v>
      </c>
      <c r="E49" s="15" t="s">
        <v>210</v>
      </c>
      <c r="F49" s="15" t="s">
        <v>211</v>
      </c>
      <c r="G49" s="15" t="s">
        <v>212</v>
      </c>
      <c r="H49" s="16">
        <v>30000</v>
      </c>
      <c r="I49" s="16">
        <v>30000</v>
      </c>
      <c r="J49" s="17" t="s">
        <v>17</v>
      </c>
      <c r="K49" s="10" t="s">
        <v>198</v>
      </c>
    </row>
    <row r="50" spans="1:11" ht="80.25" customHeight="1" x14ac:dyDescent="0.35">
      <c r="A50" s="15" t="s">
        <v>118</v>
      </c>
      <c r="B50" s="15" t="s">
        <v>213</v>
      </c>
      <c r="C50" s="15" t="s">
        <v>214</v>
      </c>
      <c r="D50" s="15" t="s">
        <v>215</v>
      </c>
      <c r="E50" s="15" t="s">
        <v>112</v>
      </c>
      <c r="F50" s="19" t="s">
        <v>216</v>
      </c>
      <c r="G50" s="15" t="s">
        <v>16</v>
      </c>
      <c r="H50" s="18">
        <v>210218</v>
      </c>
      <c r="I50" s="18">
        <v>210218</v>
      </c>
      <c r="J50" s="17" t="s">
        <v>17</v>
      </c>
      <c r="K50" s="10" t="s">
        <v>198</v>
      </c>
    </row>
    <row r="51" spans="1:11" ht="80.25" customHeight="1" x14ac:dyDescent="0.35">
      <c r="A51" s="15" t="s">
        <v>217</v>
      </c>
      <c r="B51" s="15" t="s">
        <v>218</v>
      </c>
      <c r="C51" s="15" t="s">
        <v>219</v>
      </c>
      <c r="D51" s="6" t="s">
        <v>13</v>
      </c>
      <c r="E51" s="10" t="s">
        <v>42</v>
      </c>
      <c r="F51" s="15" t="s">
        <v>220</v>
      </c>
      <c r="G51" s="15" t="s">
        <v>16</v>
      </c>
      <c r="H51" s="16">
        <v>47000</v>
      </c>
      <c r="I51" s="16">
        <v>47000</v>
      </c>
      <c r="J51" s="17" t="s">
        <v>17</v>
      </c>
      <c r="K51" s="10" t="s">
        <v>198</v>
      </c>
    </row>
    <row r="52" spans="1:11" ht="80.25" customHeight="1" x14ac:dyDescent="0.35">
      <c r="A52" s="15" t="s">
        <v>221</v>
      </c>
      <c r="B52" s="15" t="s">
        <v>222</v>
      </c>
      <c r="C52" s="15" t="s">
        <v>223</v>
      </c>
      <c r="D52" s="15" t="s">
        <v>123</v>
      </c>
      <c r="E52" s="15" t="s">
        <v>224</v>
      </c>
      <c r="F52" s="15" t="s">
        <v>225</v>
      </c>
      <c r="G52" s="15" t="s">
        <v>226</v>
      </c>
      <c r="H52" s="16">
        <v>435000</v>
      </c>
      <c r="I52" s="16">
        <v>375000</v>
      </c>
      <c r="J52" s="17" t="s">
        <v>17</v>
      </c>
      <c r="K52" s="10" t="s">
        <v>198</v>
      </c>
    </row>
    <row r="53" spans="1:11" ht="110" customHeight="1" x14ac:dyDescent="0.35">
      <c r="A53" s="15" t="s">
        <v>227</v>
      </c>
      <c r="B53" s="20" t="s">
        <v>228</v>
      </c>
      <c r="C53" s="20" t="s">
        <v>229</v>
      </c>
      <c r="D53" s="10" t="s">
        <v>13</v>
      </c>
      <c r="E53" s="10" t="s">
        <v>89</v>
      </c>
      <c r="F53" s="15" t="s">
        <v>228</v>
      </c>
      <c r="G53" s="15" t="s">
        <v>212</v>
      </c>
      <c r="H53" s="18">
        <v>13422.6</v>
      </c>
      <c r="I53" s="18">
        <v>13422.6</v>
      </c>
      <c r="J53" s="17" t="s">
        <v>17</v>
      </c>
      <c r="K53" s="10" t="s">
        <v>198</v>
      </c>
    </row>
    <row r="54" spans="1:11" ht="73.5" customHeight="1" x14ac:dyDescent="0.35">
      <c r="A54" s="15" t="s">
        <v>217</v>
      </c>
      <c r="B54" s="15" t="s">
        <v>230</v>
      </c>
      <c r="C54" s="15" t="s">
        <v>219</v>
      </c>
      <c r="D54" s="6" t="s">
        <v>13</v>
      </c>
      <c r="E54" s="10" t="s">
        <v>42</v>
      </c>
      <c r="F54" s="15" t="s">
        <v>220</v>
      </c>
      <c r="G54" s="15" t="s">
        <v>206</v>
      </c>
      <c r="H54" s="16">
        <v>327500</v>
      </c>
      <c r="I54" s="16">
        <v>327500</v>
      </c>
      <c r="J54" s="17" t="s">
        <v>17</v>
      </c>
      <c r="K54" s="10" t="s">
        <v>198</v>
      </c>
    </row>
    <row r="55" spans="1:11" ht="63.75" customHeight="1" x14ac:dyDescent="0.35">
      <c r="A55" s="15" t="s">
        <v>231</v>
      </c>
      <c r="B55" s="15" t="s">
        <v>232</v>
      </c>
      <c r="C55" s="15" t="s">
        <v>233</v>
      </c>
      <c r="D55" s="15" t="s">
        <v>123</v>
      </c>
      <c r="E55" s="21" t="s">
        <v>112</v>
      </c>
      <c r="F55" s="19" t="s">
        <v>234</v>
      </c>
      <c r="G55" s="15" t="s">
        <v>24</v>
      </c>
      <c r="H55" s="16">
        <v>146000</v>
      </c>
      <c r="I55" s="16">
        <v>146000</v>
      </c>
      <c r="J55" s="17" t="s">
        <v>17</v>
      </c>
      <c r="K55" s="10" t="s">
        <v>198</v>
      </c>
    </row>
    <row r="56" spans="1:11" ht="57.75" customHeight="1" x14ac:dyDescent="0.35">
      <c r="A56" s="15" t="s">
        <v>199</v>
      </c>
      <c r="B56" s="15" t="s">
        <v>235</v>
      </c>
      <c r="C56" s="15" t="s">
        <v>236</v>
      </c>
      <c r="D56" s="15" t="s">
        <v>111</v>
      </c>
      <c r="E56" s="21" t="s">
        <v>112</v>
      </c>
      <c r="F56" s="6" t="s">
        <v>99</v>
      </c>
      <c r="G56" s="15" t="s">
        <v>212</v>
      </c>
      <c r="H56" s="16">
        <v>95225</v>
      </c>
      <c r="I56" s="16">
        <v>95225</v>
      </c>
      <c r="J56" s="17" t="s">
        <v>17</v>
      </c>
      <c r="K56" s="10" t="s">
        <v>198</v>
      </c>
    </row>
    <row r="57" spans="1:11" ht="78" customHeight="1" x14ac:dyDescent="0.35">
      <c r="A57" s="15" t="s">
        <v>199</v>
      </c>
      <c r="B57" s="20" t="s">
        <v>237</v>
      </c>
      <c r="C57" s="20" t="s">
        <v>238</v>
      </c>
      <c r="D57" s="6" t="s">
        <v>13</v>
      </c>
      <c r="E57" s="10" t="s">
        <v>42</v>
      </c>
      <c r="F57" s="6" t="s">
        <v>99</v>
      </c>
      <c r="G57" s="15" t="s">
        <v>212</v>
      </c>
      <c r="H57" s="16">
        <v>49770</v>
      </c>
      <c r="I57" s="16">
        <v>49770</v>
      </c>
      <c r="J57" s="17" t="s">
        <v>17</v>
      </c>
      <c r="K57" s="10" t="s">
        <v>198</v>
      </c>
    </row>
    <row r="58" spans="1:11" ht="104.15" customHeight="1" x14ac:dyDescent="0.35">
      <c r="A58" s="15" t="s">
        <v>33</v>
      </c>
      <c r="B58" s="15" t="s">
        <v>239</v>
      </c>
      <c r="C58" s="19"/>
      <c r="D58" s="15" t="s">
        <v>123</v>
      </c>
      <c r="E58" s="15" t="s">
        <v>240</v>
      </c>
      <c r="F58" s="15" t="s">
        <v>240</v>
      </c>
      <c r="G58" s="15" t="s">
        <v>212</v>
      </c>
      <c r="H58" s="18">
        <v>850000</v>
      </c>
      <c r="I58" s="18">
        <v>850000</v>
      </c>
      <c r="J58" s="17" t="s">
        <v>17</v>
      </c>
      <c r="K58" s="10" t="s">
        <v>198</v>
      </c>
    </row>
    <row r="59" spans="1:11" ht="69.75" customHeight="1" x14ac:dyDescent="0.35">
      <c r="A59" s="15" t="s">
        <v>95</v>
      </c>
      <c r="B59" s="15" t="s">
        <v>241</v>
      </c>
      <c r="C59" s="15" t="s">
        <v>242</v>
      </c>
      <c r="D59" s="15" t="s">
        <v>123</v>
      </c>
      <c r="E59" s="15" t="s">
        <v>210</v>
      </c>
      <c r="F59" s="6" t="s">
        <v>243</v>
      </c>
      <c r="G59" s="15" t="s">
        <v>244</v>
      </c>
      <c r="H59" s="16">
        <v>301800</v>
      </c>
      <c r="I59" s="16">
        <v>250000</v>
      </c>
      <c r="J59" s="17" t="s">
        <v>17</v>
      </c>
      <c r="K59" s="10" t="s">
        <v>198</v>
      </c>
    </row>
    <row r="60" spans="1:11" ht="46.5" x14ac:dyDescent="0.35">
      <c r="A60" s="22" t="s">
        <v>118</v>
      </c>
      <c r="B60" s="22" t="s">
        <v>245</v>
      </c>
      <c r="C60" s="22" t="s">
        <v>246</v>
      </c>
      <c r="D60" s="21" t="s">
        <v>123</v>
      </c>
      <c r="E60" s="21" t="s">
        <v>112</v>
      </c>
      <c r="F60" s="23" t="s">
        <v>247</v>
      </c>
      <c r="G60" s="15" t="s">
        <v>212</v>
      </c>
      <c r="H60" s="24">
        <v>130000</v>
      </c>
      <c r="I60" s="24">
        <v>130000</v>
      </c>
      <c r="J60" s="17" t="s">
        <v>17</v>
      </c>
      <c r="K60" s="10" t="s">
        <v>198</v>
      </c>
    </row>
    <row r="61" spans="1:11" ht="84.75" customHeight="1" x14ac:dyDescent="0.35">
      <c r="A61" s="22" t="s">
        <v>248</v>
      </c>
      <c r="B61" s="15" t="s">
        <v>249</v>
      </c>
      <c r="C61" s="15" t="s">
        <v>250</v>
      </c>
      <c r="D61" s="15" t="s">
        <v>123</v>
      </c>
      <c r="E61" s="15" t="s">
        <v>251</v>
      </c>
      <c r="F61" s="19" t="s">
        <v>252</v>
      </c>
      <c r="G61" s="15" t="s">
        <v>27</v>
      </c>
      <c r="H61" s="24">
        <v>233153.75</v>
      </c>
      <c r="I61" s="24">
        <v>233153.75</v>
      </c>
      <c r="J61" s="17" t="s">
        <v>17</v>
      </c>
      <c r="K61" s="10" t="s">
        <v>198</v>
      </c>
    </row>
    <row r="62" spans="1:11" ht="84.75" customHeight="1" x14ac:dyDescent="0.35">
      <c r="A62" s="22" t="s">
        <v>199</v>
      </c>
      <c r="B62" s="15" t="s">
        <v>253</v>
      </c>
      <c r="C62" s="15" t="s">
        <v>254</v>
      </c>
      <c r="D62" s="15" t="s">
        <v>111</v>
      </c>
      <c r="E62" s="15" t="s">
        <v>251</v>
      </c>
      <c r="F62" s="15" t="s">
        <v>255</v>
      </c>
      <c r="G62" s="15" t="s">
        <v>27</v>
      </c>
      <c r="H62" s="24">
        <v>27500</v>
      </c>
      <c r="I62" s="24">
        <v>27500</v>
      </c>
      <c r="J62" s="17" t="s">
        <v>17</v>
      </c>
      <c r="K62" s="10" t="s">
        <v>198</v>
      </c>
    </row>
    <row r="63" spans="1:11" ht="46.5" x14ac:dyDescent="0.35">
      <c r="A63" s="22" t="s">
        <v>199</v>
      </c>
      <c r="B63" s="22" t="s">
        <v>256</v>
      </c>
      <c r="C63" s="22" t="s">
        <v>257</v>
      </c>
      <c r="D63" s="15" t="s">
        <v>123</v>
      </c>
      <c r="E63" s="23" t="s">
        <v>210</v>
      </c>
      <c r="F63" s="6" t="s">
        <v>243</v>
      </c>
      <c r="G63" s="15" t="s">
        <v>27</v>
      </c>
      <c r="H63" s="24">
        <f>64710*2</f>
        <v>129420</v>
      </c>
      <c r="I63" s="24">
        <f>64710*2</f>
        <v>129420</v>
      </c>
      <c r="J63" s="17" t="s">
        <v>17</v>
      </c>
      <c r="K63" s="10" t="s">
        <v>198</v>
      </c>
    </row>
    <row r="64" spans="1:11" ht="77.5" x14ac:dyDescent="0.35">
      <c r="A64" s="22" t="s">
        <v>258</v>
      </c>
      <c r="B64" s="22" t="s">
        <v>259</v>
      </c>
      <c r="C64" s="22" t="s">
        <v>260</v>
      </c>
      <c r="D64" s="15" t="s">
        <v>123</v>
      </c>
      <c r="E64" s="23" t="s">
        <v>210</v>
      </c>
      <c r="F64" s="23" t="s">
        <v>261</v>
      </c>
      <c r="G64" s="15" t="s">
        <v>262</v>
      </c>
      <c r="H64" s="24">
        <f>136581*2</f>
        <v>273162</v>
      </c>
      <c r="I64" s="24">
        <f>91029*2</f>
        <v>182058</v>
      </c>
      <c r="J64" s="17" t="s">
        <v>17</v>
      </c>
      <c r="K64" s="10" t="s">
        <v>198</v>
      </c>
    </row>
    <row r="65" spans="1:11" ht="77.5" x14ac:dyDescent="0.35">
      <c r="A65" s="22" t="s">
        <v>248</v>
      </c>
      <c r="B65" s="22" t="s">
        <v>263</v>
      </c>
      <c r="C65" s="22" t="s">
        <v>260</v>
      </c>
      <c r="D65" s="15" t="s">
        <v>123</v>
      </c>
      <c r="E65" s="23" t="s">
        <v>210</v>
      </c>
      <c r="F65" s="23" t="s">
        <v>261</v>
      </c>
      <c r="G65" s="15" t="s">
        <v>264</v>
      </c>
      <c r="H65" s="24">
        <f>131536*2</f>
        <v>263072</v>
      </c>
      <c r="I65" s="24">
        <f>101263.78*2</f>
        <v>202527.56</v>
      </c>
      <c r="J65" s="17" t="s">
        <v>17</v>
      </c>
      <c r="K65" s="10" t="s">
        <v>198</v>
      </c>
    </row>
    <row r="66" spans="1:11" ht="77.5" x14ac:dyDescent="0.35">
      <c r="A66" s="22" t="s">
        <v>95</v>
      </c>
      <c r="B66" s="22" t="s">
        <v>265</v>
      </c>
      <c r="C66" s="22" t="s">
        <v>260</v>
      </c>
      <c r="D66" s="15" t="s">
        <v>123</v>
      </c>
      <c r="E66" s="23" t="s">
        <v>210</v>
      </c>
      <c r="F66" s="23" t="s">
        <v>261</v>
      </c>
      <c r="G66" s="15" t="s">
        <v>266</v>
      </c>
      <c r="H66" s="24">
        <f>112391*2</f>
        <v>224782</v>
      </c>
      <c r="I66" s="24">
        <f>86016.62*2</f>
        <v>172033.24</v>
      </c>
      <c r="J66" s="17" t="s">
        <v>17</v>
      </c>
      <c r="K66" s="10" t="s">
        <v>198</v>
      </c>
    </row>
    <row r="67" spans="1:11" ht="46.5" x14ac:dyDescent="0.35">
      <c r="A67" s="22" t="s">
        <v>95</v>
      </c>
      <c r="B67" s="22" t="s">
        <v>267</v>
      </c>
      <c r="C67" s="22" t="s">
        <v>268</v>
      </c>
      <c r="D67" s="15" t="s">
        <v>123</v>
      </c>
      <c r="E67" s="23" t="s">
        <v>210</v>
      </c>
      <c r="F67" s="23" t="s">
        <v>261</v>
      </c>
      <c r="G67" s="15" t="s">
        <v>212</v>
      </c>
      <c r="H67" s="24">
        <f>233755.5*2</f>
        <v>467511</v>
      </c>
      <c r="I67" s="24">
        <f>157552.5*2</f>
        <v>315105</v>
      </c>
      <c r="J67" s="17" t="s">
        <v>17</v>
      </c>
      <c r="K67" s="10" t="s">
        <v>198</v>
      </c>
    </row>
    <row r="68" spans="1:11" ht="46.5" x14ac:dyDescent="0.35">
      <c r="A68" s="22" t="s">
        <v>269</v>
      </c>
      <c r="B68" s="22" t="s">
        <v>270</v>
      </c>
      <c r="C68" s="22" t="s">
        <v>271</v>
      </c>
      <c r="D68" s="15" t="s">
        <v>111</v>
      </c>
      <c r="E68" s="21" t="s">
        <v>210</v>
      </c>
      <c r="F68" s="23" t="s">
        <v>272</v>
      </c>
      <c r="G68" s="15" t="s">
        <v>212</v>
      </c>
      <c r="H68" s="24">
        <v>35000</v>
      </c>
      <c r="I68" s="24">
        <v>35000</v>
      </c>
      <c r="J68" s="17" t="s">
        <v>17</v>
      </c>
      <c r="K68" s="10" t="s">
        <v>198</v>
      </c>
    </row>
    <row r="69" spans="1:11" ht="108.5" x14ac:dyDescent="0.35">
      <c r="A69" s="22" t="s">
        <v>273</v>
      </c>
      <c r="B69" s="22" t="s">
        <v>274</v>
      </c>
      <c r="C69" s="22" t="s">
        <v>275</v>
      </c>
      <c r="D69" s="6" t="s">
        <v>13</v>
      </c>
      <c r="E69" s="21" t="s">
        <v>14</v>
      </c>
      <c r="F69" s="23" t="s">
        <v>276</v>
      </c>
      <c r="G69" s="15" t="s">
        <v>212</v>
      </c>
      <c r="H69" s="25">
        <v>75164</v>
      </c>
      <c r="I69" s="25">
        <v>75164</v>
      </c>
      <c r="J69" s="17" t="s">
        <v>17</v>
      </c>
      <c r="K69" s="10" t="s">
        <v>273</v>
      </c>
    </row>
    <row r="70" spans="1:11" ht="62" x14ac:dyDescent="0.35">
      <c r="A70" s="13" t="s">
        <v>118</v>
      </c>
      <c r="B70" s="15" t="s">
        <v>277</v>
      </c>
      <c r="C70" s="10" t="s">
        <v>278</v>
      </c>
      <c r="D70" s="15" t="s">
        <v>123</v>
      </c>
      <c r="E70" s="10" t="s">
        <v>112</v>
      </c>
      <c r="F70" s="23" t="s">
        <v>279</v>
      </c>
      <c r="G70" s="13" t="s">
        <v>76</v>
      </c>
      <c r="H70" s="26">
        <v>381093.33999999997</v>
      </c>
      <c r="I70" s="26">
        <v>381093.33999999997</v>
      </c>
      <c r="J70" s="17" t="s">
        <v>17</v>
      </c>
      <c r="K70" s="10" t="s">
        <v>280</v>
      </c>
    </row>
    <row r="71" spans="1:11" ht="101.15" customHeight="1" x14ac:dyDescent="0.35">
      <c r="A71" s="13" t="s">
        <v>118</v>
      </c>
      <c r="B71" s="15" t="s">
        <v>281</v>
      </c>
      <c r="C71" s="10" t="s">
        <v>282</v>
      </c>
      <c r="D71" s="15" t="s">
        <v>123</v>
      </c>
      <c r="E71" s="10" t="s">
        <v>112</v>
      </c>
      <c r="F71" s="10" t="s">
        <v>283</v>
      </c>
      <c r="G71" s="13" t="s">
        <v>76</v>
      </c>
      <c r="H71" s="26">
        <v>82947.5</v>
      </c>
      <c r="I71" s="26">
        <v>82947.5</v>
      </c>
      <c r="J71" s="17" t="s">
        <v>17</v>
      </c>
      <c r="K71" s="10" t="s">
        <v>280</v>
      </c>
    </row>
    <row r="72" spans="1:11" ht="66.650000000000006" customHeight="1" x14ac:dyDescent="0.35">
      <c r="A72" s="13" t="s">
        <v>248</v>
      </c>
      <c r="B72" s="15" t="s">
        <v>284</v>
      </c>
      <c r="C72" s="10" t="s">
        <v>278</v>
      </c>
      <c r="D72" s="15" t="s">
        <v>123</v>
      </c>
      <c r="E72" s="10" t="s">
        <v>112</v>
      </c>
      <c r="F72" s="23" t="s">
        <v>279</v>
      </c>
      <c r="G72" s="13" t="s">
        <v>27</v>
      </c>
      <c r="H72" s="27">
        <v>44000</v>
      </c>
      <c r="I72" s="27">
        <v>44000</v>
      </c>
      <c r="J72" s="17" t="s">
        <v>17</v>
      </c>
      <c r="K72" s="10" t="s">
        <v>280</v>
      </c>
    </row>
    <row r="73" spans="1:11" ht="93" x14ac:dyDescent="0.35">
      <c r="A73" s="13" t="s">
        <v>118</v>
      </c>
      <c r="B73" s="15" t="s">
        <v>285</v>
      </c>
      <c r="C73" s="10" t="s">
        <v>282</v>
      </c>
      <c r="D73" s="15" t="s">
        <v>123</v>
      </c>
      <c r="E73" s="10" t="s">
        <v>112</v>
      </c>
      <c r="F73" s="10" t="s">
        <v>283</v>
      </c>
      <c r="G73" s="13" t="s">
        <v>16</v>
      </c>
      <c r="H73" s="27">
        <v>42651.27</v>
      </c>
      <c r="I73" s="27">
        <v>42651.27</v>
      </c>
      <c r="J73" s="17" t="s">
        <v>17</v>
      </c>
      <c r="K73" s="10" t="s">
        <v>280</v>
      </c>
    </row>
    <row r="74" spans="1:11" ht="31" x14ac:dyDescent="0.35">
      <c r="A74" s="13" t="s">
        <v>118</v>
      </c>
      <c r="B74" s="10" t="s">
        <v>286</v>
      </c>
      <c r="C74" s="10" t="s">
        <v>287</v>
      </c>
      <c r="D74" s="15" t="s">
        <v>123</v>
      </c>
      <c r="E74" s="10" t="s">
        <v>112</v>
      </c>
      <c r="F74" s="10" t="s">
        <v>288</v>
      </c>
      <c r="G74" s="13" t="s">
        <v>16</v>
      </c>
      <c r="H74" s="27">
        <v>4800</v>
      </c>
      <c r="I74" s="27">
        <v>4800</v>
      </c>
      <c r="J74" s="17" t="s">
        <v>17</v>
      </c>
      <c r="K74" s="10" t="s">
        <v>280</v>
      </c>
    </row>
    <row r="75" spans="1:11" ht="62" x14ac:dyDescent="0.35">
      <c r="A75" s="10" t="s">
        <v>289</v>
      </c>
      <c r="B75" s="15" t="s">
        <v>290</v>
      </c>
      <c r="C75" s="10" t="s">
        <v>278</v>
      </c>
      <c r="D75" s="15" t="s">
        <v>123</v>
      </c>
      <c r="E75" s="10" t="s">
        <v>112</v>
      </c>
      <c r="F75" s="23" t="s">
        <v>279</v>
      </c>
      <c r="G75" s="13" t="s">
        <v>24</v>
      </c>
      <c r="H75" s="27">
        <v>167372.6</v>
      </c>
      <c r="I75" s="27">
        <v>167372.6</v>
      </c>
      <c r="J75" s="17" t="s">
        <v>17</v>
      </c>
      <c r="K75" s="10" t="s">
        <v>280</v>
      </c>
    </row>
    <row r="76" spans="1:11" ht="110.15" customHeight="1" x14ac:dyDescent="0.35">
      <c r="A76" s="13" t="s">
        <v>95</v>
      </c>
      <c r="B76" s="15" t="s">
        <v>291</v>
      </c>
      <c r="C76" s="20" t="s">
        <v>292</v>
      </c>
      <c r="D76" s="15" t="s">
        <v>123</v>
      </c>
      <c r="E76" s="21" t="s">
        <v>293</v>
      </c>
      <c r="F76" s="10" t="s">
        <v>243</v>
      </c>
      <c r="G76" s="13" t="s">
        <v>76</v>
      </c>
      <c r="H76" s="27">
        <v>52500</v>
      </c>
      <c r="I76" s="27">
        <v>52500</v>
      </c>
      <c r="J76" s="17" t="s">
        <v>17</v>
      </c>
      <c r="K76" s="10" t="s">
        <v>280</v>
      </c>
    </row>
    <row r="77" spans="1:11" ht="110.15" customHeight="1" x14ac:dyDescent="0.35">
      <c r="A77" s="13" t="s">
        <v>95</v>
      </c>
      <c r="B77" s="15" t="s">
        <v>294</v>
      </c>
      <c r="C77" s="20" t="s">
        <v>295</v>
      </c>
      <c r="D77" s="15" t="s">
        <v>123</v>
      </c>
      <c r="E77" s="21" t="s">
        <v>293</v>
      </c>
      <c r="F77" s="10" t="s">
        <v>296</v>
      </c>
      <c r="G77" s="13" t="s">
        <v>76</v>
      </c>
      <c r="H77" s="27">
        <v>52500</v>
      </c>
      <c r="I77" s="27">
        <v>52500</v>
      </c>
      <c r="J77" s="17" t="s">
        <v>17</v>
      </c>
      <c r="K77" s="10" t="s">
        <v>280</v>
      </c>
    </row>
    <row r="78" spans="1:11" ht="113.5" customHeight="1" x14ac:dyDescent="0.35">
      <c r="A78" s="13" t="s">
        <v>95</v>
      </c>
      <c r="B78" s="15" t="s">
        <v>297</v>
      </c>
      <c r="C78" s="20" t="s">
        <v>292</v>
      </c>
      <c r="D78" s="15" t="s">
        <v>123</v>
      </c>
      <c r="E78" s="21" t="s">
        <v>293</v>
      </c>
      <c r="F78" s="6" t="s">
        <v>243</v>
      </c>
      <c r="G78" s="13" t="s">
        <v>16</v>
      </c>
      <c r="H78" s="27">
        <v>35000.5</v>
      </c>
      <c r="I78" s="27">
        <v>35000.5</v>
      </c>
      <c r="J78" s="17" t="s">
        <v>17</v>
      </c>
      <c r="K78" s="10" t="s">
        <v>280</v>
      </c>
    </row>
    <row r="79" spans="1:11" ht="116.15" customHeight="1" x14ac:dyDescent="0.35">
      <c r="A79" s="13" t="s">
        <v>95</v>
      </c>
      <c r="B79" s="15" t="s">
        <v>298</v>
      </c>
      <c r="C79" s="20" t="s">
        <v>295</v>
      </c>
      <c r="D79" s="15" t="s">
        <v>123</v>
      </c>
      <c r="E79" s="21" t="s">
        <v>293</v>
      </c>
      <c r="F79" s="10" t="s">
        <v>296</v>
      </c>
      <c r="G79" s="13" t="s">
        <v>16</v>
      </c>
      <c r="H79" s="27">
        <v>17500.5</v>
      </c>
      <c r="I79" s="27">
        <v>17500.5</v>
      </c>
      <c r="J79" s="17" t="s">
        <v>17</v>
      </c>
      <c r="K79" s="10" t="s">
        <v>280</v>
      </c>
    </row>
    <row r="80" spans="1:11" ht="104.15" customHeight="1" x14ac:dyDescent="0.35">
      <c r="A80" s="13" t="s">
        <v>95</v>
      </c>
      <c r="B80" s="15" t="s">
        <v>299</v>
      </c>
      <c r="C80" s="20" t="s">
        <v>292</v>
      </c>
      <c r="D80" s="15" t="s">
        <v>123</v>
      </c>
      <c r="E80" s="21" t="s">
        <v>293</v>
      </c>
      <c r="F80" s="6" t="s">
        <v>243</v>
      </c>
      <c r="G80" s="13" t="s">
        <v>24</v>
      </c>
      <c r="H80" s="27">
        <v>17500</v>
      </c>
      <c r="I80" s="27">
        <v>17500</v>
      </c>
      <c r="J80" s="17" t="s">
        <v>17</v>
      </c>
      <c r="K80" s="10" t="s">
        <v>280</v>
      </c>
    </row>
    <row r="81" spans="1:11" ht="112.4" customHeight="1" x14ac:dyDescent="0.35">
      <c r="A81" s="13" t="s">
        <v>95</v>
      </c>
      <c r="B81" s="15" t="s">
        <v>300</v>
      </c>
      <c r="C81" s="20" t="s">
        <v>295</v>
      </c>
      <c r="D81" s="15" t="s">
        <v>123</v>
      </c>
      <c r="E81" s="21" t="s">
        <v>293</v>
      </c>
      <c r="F81" s="10" t="s">
        <v>296</v>
      </c>
      <c r="G81" s="13" t="s">
        <v>24</v>
      </c>
      <c r="H81" s="27">
        <v>59881</v>
      </c>
      <c r="I81" s="27">
        <v>59880.800000000003</v>
      </c>
      <c r="J81" s="17" t="s">
        <v>17</v>
      </c>
      <c r="K81" s="10" t="s">
        <v>280</v>
      </c>
    </row>
    <row r="82" spans="1:11" ht="108.5" x14ac:dyDescent="0.35">
      <c r="A82" s="13" t="s">
        <v>95</v>
      </c>
      <c r="B82" s="15" t="s">
        <v>301</v>
      </c>
      <c r="C82" s="20" t="s">
        <v>292</v>
      </c>
      <c r="D82" s="15" t="s">
        <v>123</v>
      </c>
      <c r="E82" s="21" t="s">
        <v>293</v>
      </c>
      <c r="F82" s="6" t="s">
        <v>243</v>
      </c>
      <c r="G82" s="10" t="s">
        <v>302</v>
      </c>
      <c r="H82" s="27">
        <v>97460</v>
      </c>
      <c r="I82" s="27">
        <v>97460</v>
      </c>
      <c r="J82" s="17" t="s">
        <v>17</v>
      </c>
      <c r="K82" s="10" t="s">
        <v>280</v>
      </c>
    </row>
    <row r="83" spans="1:11" ht="46.5" x14ac:dyDescent="0.35">
      <c r="A83" s="10" t="s">
        <v>52</v>
      </c>
      <c r="B83" s="15" t="s">
        <v>303</v>
      </c>
      <c r="C83" s="15" t="s">
        <v>304</v>
      </c>
      <c r="D83" s="6" t="s">
        <v>13</v>
      </c>
      <c r="E83" s="10" t="s">
        <v>305</v>
      </c>
      <c r="F83" s="10" t="s">
        <v>306</v>
      </c>
      <c r="G83" s="15" t="s">
        <v>212</v>
      </c>
      <c r="H83" s="27">
        <v>140000</v>
      </c>
      <c r="I83" s="27">
        <v>140000</v>
      </c>
      <c r="J83" s="17" t="s">
        <v>17</v>
      </c>
      <c r="K83" s="10" t="s">
        <v>307</v>
      </c>
    </row>
    <row r="84" spans="1:11" ht="46.5" x14ac:dyDescent="0.35">
      <c r="A84" s="10" t="s">
        <v>308</v>
      </c>
      <c r="B84" s="10" t="s">
        <v>309</v>
      </c>
      <c r="C84" s="15" t="s">
        <v>310</v>
      </c>
      <c r="D84" s="6" t="s">
        <v>13</v>
      </c>
      <c r="E84" s="10" t="s">
        <v>305</v>
      </c>
      <c r="F84" s="10" t="s">
        <v>311</v>
      </c>
      <c r="G84" s="15" t="s">
        <v>212</v>
      </c>
      <c r="H84" s="27">
        <v>110000</v>
      </c>
      <c r="I84" s="27">
        <v>110000</v>
      </c>
      <c r="J84" s="17" t="s">
        <v>17</v>
      </c>
      <c r="K84" s="10" t="s">
        <v>307</v>
      </c>
    </row>
    <row r="85" spans="1:11" ht="77.5" x14ac:dyDescent="0.35">
      <c r="A85" s="10" t="s">
        <v>312</v>
      </c>
      <c r="B85" s="10" t="s">
        <v>313</v>
      </c>
      <c r="C85" s="15" t="s">
        <v>314</v>
      </c>
      <c r="D85" s="6" t="s">
        <v>13</v>
      </c>
      <c r="E85" s="10" t="s">
        <v>305</v>
      </c>
      <c r="F85" s="10" t="s">
        <v>315</v>
      </c>
      <c r="G85" s="15" t="s">
        <v>212</v>
      </c>
      <c r="H85" s="26">
        <v>157875</v>
      </c>
      <c r="I85" s="26">
        <v>157875</v>
      </c>
      <c r="J85" s="17" t="s">
        <v>17</v>
      </c>
      <c r="K85" s="10" t="s">
        <v>307</v>
      </c>
    </row>
    <row r="86" spans="1:11" ht="46.5" x14ac:dyDescent="0.35">
      <c r="A86" s="10" t="s">
        <v>316</v>
      </c>
      <c r="B86" s="10" t="s">
        <v>317</v>
      </c>
      <c r="C86" s="10" t="s">
        <v>318</v>
      </c>
      <c r="D86" s="6" t="s">
        <v>13</v>
      </c>
      <c r="E86" s="10" t="s">
        <v>305</v>
      </c>
      <c r="F86" s="10" t="s">
        <v>319</v>
      </c>
      <c r="G86" s="15" t="s">
        <v>212</v>
      </c>
      <c r="H86" s="26">
        <v>175000</v>
      </c>
      <c r="I86" s="26">
        <v>175000</v>
      </c>
      <c r="J86" s="17" t="s">
        <v>17</v>
      </c>
      <c r="K86" s="10" t="s">
        <v>307</v>
      </c>
    </row>
    <row r="87" spans="1:11" ht="77.5" x14ac:dyDescent="0.35">
      <c r="A87" s="10" t="s">
        <v>320</v>
      </c>
      <c r="B87" s="10" t="s">
        <v>321</v>
      </c>
      <c r="C87" s="10" t="s">
        <v>322</v>
      </c>
      <c r="D87" s="20" t="s">
        <v>323</v>
      </c>
      <c r="E87" s="10" t="s">
        <v>305</v>
      </c>
      <c r="F87" s="10" t="s">
        <v>324</v>
      </c>
      <c r="G87" s="15" t="s">
        <v>212</v>
      </c>
      <c r="H87" s="26">
        <v>93542</v>
      </c>
      <c r="I87" s="26">
        <v>93542</v>
      </c>
      <c r="J87" s="17" t="s">
        <v>17</v>
      </c>
      <c r="K87" s="10" t="s">
        <v>307</v>
      </c>
    </row>
    <row r="88" spans="1:11" ht="46.5" x14ac:dyDescent="0.35">
      <c r="A88" s="20" t="s">
        <v>248</v>
      </c>
      <c r="B88" s="10" t="s">
        <v>325</v>
      </c>
      <c r="C88" s="10" t="s">
        <v>326</v>
      </c>
      <c r="D88" s="15" t="s">
        <v>123</v>
      </c>
      <c r="E88" s="20" t="s">
        <v>112</v>
      </c>
      <c r="F88" s="23" t="s">
        <v>279</v>
      </c>
      <c r="G88" s="15" t="s">
        <v>212</v>
      </c>
      <c r="H88" s="27">
        <v>36750</v>
      </c>
      <c r="I88" s="27">
        <v>36750</v>
      </c>
      <c r="J88" s="17" t="s">
        <v>17</v>
      </c>
      <c r="K88" s="10" t="s">
        <v>280</v>
      </c>
    </row>
    <row r="89" spans="1:11" ht="77.5" x14ac:dyDescent="0.35">
      <c r="A89" s="20" t="s">
        <v>118</v>
      </c>
      <c r="B89" s="20" t="s">
        <v>327</v>
      </c>
      <c r="C89" s="20" t="s">
        <v>328</v>
      </c>
      <c r="D89" s="15" t="s">
        <v>123</v>
      </c>
      <c r="E89" s="10" t="s">
        <v>112</v>
      </c>
      <c r="F89" s="10" t="s">
        <v>329</v>
      </c>
      <c r="G89" s="20" t="s">
        <v>16</v>
      </c>
      <c r="H89" s="28">
        <v>30970</v>
      </c>
      <c r="I89" s="28">
        <v>30970</v>
      </c>
      <c r="J89" s="17" t="s">
        <v>17</v>
      </c>
      <c r="K89" s="10" t="s">
        <v>330</v>
      </c>
    </row>
    <row r="90" spans="1:11" ht="62" x14ac:dyDescent="0.35">
      <c r="A90" s="20" t="s">
        <v>248</v>
      </c>
      <c r="B90" s="20" t="s">
        <v>331</v>
      </c>
      <c r="C90" s="20" t="s">
        <v>332</v>
      </c>
      <c r="D90" s="15" t="s">
        <v>123</v>
      </c>
      <c r="E90" s="10" t="s">
        <v>112</v>
      </c>
      <c r="F90" s="10" t="s">
        <v>261</v>
      </c>
      <c r="G90" s="20" t="s">
        <v>333</v>
      </c>
      <c r="H90" s="28">
        <v>81100</v>
      </c>
      <c r="I90" s="28">
        <v>81100</v>
      </c>
      <c r="J90" s="17" t="s">
        <v>17</v>
      </c>
      <c r="K90" s="10" t="s">
        <v>330</v>
      </c>
    </row>
    <row r="91" spans="1:11" ht="62" x14ac:dyDescent="0.35">
      <c r="A91" s="20" t="s">
        <v>118</v>
      </c>
      <c r="B91" s="20" t="s">
        <v>334</v>
      </c>
      <c r="C91" s="20" t="s">
        <v>335</v>
      </c>
      <c r="D91" s="15" t="s">
        <v>123</v>
      </c>
      <c r="E91" s="10" t="s">
        <v>112</v>
      </c>
      <c r="F91" s="10" t="s">
        <v>329</v>
      </c>
      <c r="G91" s="20" t="s">
        <v>336</v>
      </c>
      <c r="H91" s="28">
        <v>234102</v>
      </c>
      <c r="I91" s="28">
        <v>234102</v>
      </c>
      <c r="J91" s="17" t="s">
        <v>17</v>
      </c>
      <c r="K91" s="10" t="s">
        <v>330</v>
      </c>
    </row>
    <row r="92" spans="1:11" ht="62" x14ac:dyDescent="0.35">
      <c r="A92" s="20" t="s">
        <v>95</v>
      </c>
      <c r="B92" s="20" t="s">
        <v>337</v>
      </c>
      <c r="C92" s="20" t="s">
        <v>338</v>
      </c>
      <c r="D92" s="15" t="s">
        <v>123</v>
      </c>
      <c r="E92" s="10" t="s">
        <v>293</v>
      </c>
      <c r="F92" s="10" t="s">
        <v>339</v>
      </c>
      <c r="G92" s="20" t="s">
        <v>24</v>
      </c>
      <c r="H92" s="28">
        <v>15944</v>
      </c>
      <c r="I92" s="28">
        <v>15944</v>
      </c>
      <c r="J92" s="17" t="s">
        <v>17</v>
      </c>
      <c r="K92" s="10" t="s">
        <v>330</v>
      </c>
    </row>
    <row r="93" spans="1:11" ht="62" x14ac:dyDescent="0.35">
      <c r="A93" s="20" t="s">
        <v>95</v>
      </c>
      <c r="B93" s="20" t="s">
        <v>340</v>
      </c>
      <c r="C93" s="20" t="s">
        <v>338</v>
      </c>
      <c r="D93" s="15" t="s">
        <v>123</v>
      </c>
      <c r="E93" s="10" t="s">
        <v>293</v>
      </c>
      <c r="F93" s="10" t="s">
        <v>339</v>
      </c>
      <c r="G93" s="20" t="s">
        <v>24</v>
      </c>
      <c r="H93" s="28">
        <v>19847</v>
      </c>
      <c r="I93" s="28">
        <v>19847</v>
      </c>
      <c r="J93" s="17" t="s">
        <v>17</v>
      </c>
      <c r="K93" s="10" t="s">
        <v>330</v>
      </c>
    </row>
    <row r="94" spans="1:11" ht="62" x14ac:dyDescent="0.35">
      <c r="A94" s="20" t="s">
        <v>95</v>
      </c>
      <c r="B94" s="20" t="s">
        <v>341</v>
      </c>
      <c r="C94" s="20" t="s">
        <v>342</v>
      </c>
      <c r="D94" s="15" t="s">
        <v>123</v>
      </c>
      <c r="E94" s="10" t="s">
        <v>293</v>
      </c>
      <c r="F94" s="10" t="s">
        <v>261</v>
      </c>
      <c r="G94" s="20" t="s">
        <v>343</v>
      </c>
      <c r="H94" s="28">
        <v>20749</v>
      </c>
      <c r="I94" s="28">
        <v>20749</v>
      </c>
      <c r="J94" s="17" t="s">
        <v>17</v>
      </c>
      <c r="K94" s="10" t="s">
        <v>330</v>
      </c>
    </row>
    <row r="95" spans="1:11" ht="62" x14ac:dyDescent="0.35">
      <c r="A95" s="20" t="s">
        <v>95</v>
      </c>
      <c r="B95" s="20" t="s">
        <v>344</v>
      </c>
      <c r="C95" s="20" t="s">
        <v>342</v>
      </c>
      <c r="D95" s="15" t="s">
        <v>123</v>
      </c>
      <c r="E95" s="10" t="s">
        <v>293</v>
      </c>
      <c r="F95" s="10" t="s">
        <v>261</v>
      </c>
      <c r="G95" s="20" t="s">
        <v>24</v>
      </c>
      <c r="H95" s="28">
        <v>20749</v>
      </c>
      <c r="I95" s="28">
        <v>20749</v>
      </c>
      <c r="J95" s="17" t="s">
        <v>17</v>
      </c>
      <c r="K95" s="10" t="s">
        <v>330</v>
      </c>
    </row>
    <row r="96" spans="1:11" ht="62" x14ac:dyDescent="0.35">
      <c r="A96" s="20" t="s">
        <v>95</v>
      </c>
      <c r="B96" s="20" t="s">
        <v>345</v>
      </c>
      <c r="C96" s="20" t="s">
        <v>346</v>
      </c>
      <c r="D96" s="15" t="s">
        <v>123</v>
      </c>
      <c r="E96" s="10" t="s">
        <v>112</v>
      </c>
      <c r="F96" s="10" t="s">
        <v>261</v>
      </c>
      <c r="G96" s="20" t="s">
        <v>24</v>
      </c>
      <c r="H96" s="28">
        <v>16686</v>
      </c>
      <c r="I96" s="28">
        <v>16686</v>
      </c>
      <c r="J96" s="17" t="s">
        <v>17</v>
      </c>
      <c r="K96" s="10" t="s">
        <v>330</v>
      </c>
    </row>
    <row r="97" spans="1:11" ht="62" x14ac:dyDescent="0.35">
      <c r="A97" s="20" t="s">
        <v>95</v>
      </c>
      <c r="B97" s="20" t="s">
        <v>347</v>
      </c>
      <c r="C97" s="20" t="s">
        <v>348</v>
      </c>
      <c r="D97" s="15" t="s">
        <v>123</v>
      </c>
      <c r="E97" s="10" t="s">
        <v>112</v>
      </c>
      <c r="F97" s="6" t="s">
        <v>125</v>
      </c>
      <c r="G97" s="20" t="s">
        <v>24</v>
      </c>
      <c r="H97" s="28">
        <v>40694</v>
      </c>
      <c r="I97" s="28">
        <v>40694</v>
      </c>
      <c r="J97" s="17" t="s">
        <v>17</v>
      </c>
      <c r="K97" s="10" t="s">
        <v>330</v>
      </c>
    </row>
    <row r="98" spans="1:11" ht="31" x14ac:dyDescent="0.35">
      <c r="A98" s="20" t="s">
        <v>118</v>
      </c>
      <c r="B98" s="20" t="s">
        <v>349</v>
      </c>
      <c r="C98" s="20" t="s">
        <v>350</v>
      </c>
      <c r="D98" s="15" t="s">
        <v>123</v>
      </c>
      <c r="E98" s="10" t="s">
        <v>112</v>
      </c>
      <c r="F98" s="10" t="s">
        <v>99</v>
      </c>
      <c r="G98" s="20" t="s">
        <v>24</v>
      </c>
      <c r="H98" s="28">
        <v>83510</v>
      </c>
      <c r="I98" s="28">
        <v>83510</v>
      </c>
      <c r="J98" s="17" t="s">
        <v>17</v>
      </c>
      <c r="K98" s="10" t="s">
        <v>330</v>
      </c>
    </row>
    <row r="99" spans="1:11" ht="62" x14ac:dyDescent="0.35">
      <c r="A99" s="20" t="s">
        <v>351</v>
      </c>
      <c r="B99" s="20" t="s">
        <v>352</v>
      </c>
      <c r="C99" s="20" t="s">
        <v>353</v>
      </c>
      <c r="D99" s="15" t="s">
        <v>123</v>
      </c>
      <c r="E99" s="10" t="s">
        <v>112</v>
      </c>
      <c r="F99" s="10" t="s">
        <v>261</v>
      </c>
      <c r="G99" s="20" t="s">
        <v>354</v>
      </c>
      <c r="H99" s="28">
        <v>53995</v>
      </c>
      <c r="I99" s="28">
        <v>53995</v>
      </c>
      <c r="J99" s="17" t="s">
        <v>17</v>
      </c>
      <c r="K99" s="10" t="s">
        <v>330</v>
      </c>
    </row>
    <row r="100" spans="1:11" ht="62" x14ac:dyDescent="0.35">
      <c r="A100" s="10" t="s">
        <v>355</v>
      </c>
      <c r="B100" s="20" t="s">
        <v>356</v>
      </c>
      <c r="C100" s="20" t="s">
        <v>357</v>
      </c>
      <c r="D100" s="15" t="s">
        <v>111</v>
      </c>
      <c r="E100" s="10" t="s">
        <v>358</v>
      </c>
      <c r="F100" s="10" t="s">
        <v>255</v>
      </c>
      <c r="G100" s="15" t="s">
        <v>212</v>
      </c>
      <c r="H100" s="29">
        <v>509084</v>
      </c>
      <c r="I100" s="29">
        <v>509084</v>
      </c>
      <c r="J100" s="17" t="s">
        <v>17</v>
      </c>
      <c r="K100" s="10" t="s">
        <v>359</v>
      </c>
    </row>
    <row r="101" spans="1:11" ht="62" x14ac:dyDescent="0.35">
      <c r="A101" s="10" t="s">
        <v>360</v>
      </c>
      <c r="B101" s="20" t="s">
        <v>361</v>
      </c>
      <c r="C101" s="20" t="s">
        <v>357</v>
      </c>
      <c r="D101" s="15" t="s">
        <v>111</v>
      </c>
      <c r="E101" s="10" t="s">
        <v>358</v>
      </c>
      <c r="F101" s="10" t="s">
        <v>362</v>
      </c>
      <c r="G101" s="15" t="s">
        <v>212</v>
      </c>
      <c r="H101" s="29">
        <v>34022</v>
      </c>
      <c r="I101" s="29">
        <v>34022</v>
      </c>
      <c r="J101" s="17" t="s">
        <v>17</v>
      </c>
      <c r="K101" s="10" t="s">
        <v>359</v>
      </c>
    </row>
    <row r="102" spans="1:11" ht="62" x14ac:dyDescent="0.35">
      <c r="A102" s="20" t="s">
        <v>118</v>
      </c>
      <c r="B102" s="20" t="s">
        <v>363</v>
      </c>
      <c r="C102" s="20" t="s">
        <v>357</v>
      </c>
      <c r="D102" s="15" t="s">
        <v>111</v>
      </c>
      <c r="E102" s="10" t="s">
        <v>358</v>
      </c>
      <c r="F102" s="10" t="s">
        <v>324</v>
      </c>
      <c r="G102" s="15" t="s">
        <v>212</v>
      </c>
      <c r="H102" s="29">
        <v>44309</v>
      </c>
      <c r="I102" s="29">
        <v>44309</v>
      </c>
      <c r="J102" s="17" t="s">
        <v>17</v>
      </c>
      <c r="K102" s="10" t="s">
        <v>359</v>
      </c>
    </row>
    <row r="103" spans="1:11" ht="46.5" x14ac:dyDescent="0.35">
      <c r="A103" s="20" t="s">
        <v>364</v>
      </c>
      <c r="B103" s="20" t="s">
        <v>365</v>
      </c>
      <c r="C103" s="20" t="s">
        <v>366</v>
      </c>
      <c r="D103" s="6" t="s">
        <v>13</v>
      </c>
      <c r="E103" s="10" t="s">
        <v>367</v>
      </c>
      <c r="F103" s="10" t="s">
        <v>368</v>
      </c>
      <c r="G103" s="15" t="s">
        <v>212</v>
      </c>
      <c r="H103" s="28">
        <v>45000</v>
      </c>
      <c r="I103" s="28">
        <v>45000</v>
      </c>
      <c r="J103" s="17" t="s">
        <v>17</v>
      </c>
      <c r="K103" s="10" t="s">
        <v>369</v>
      </c>
    </row>
    <row r="104" spans="1:11" ht="46.5" x14ac:dyDescent="0.35">
      <c r="A104" s="20" t="s">
        <v>364</v>
      </c>
      <c r="B104" s="20" t="s">
        <v>370</v>
      </c>
      <c r="C104" s="20"/>
      <c r="D104" s="6" t="s">
        <v>13</v>
      </c>
      <c r="E104" s="10" t="s">
        <v>367</v>
      </c>
      <c r="F104" s="10" t="s">
        <v>368</v>
      </c>
      <c r="G104" s="15" t="s">
        <v>212</v>
      </c>
      <c r="H104" s="28">
        <v>37500</v>
      </c>
      <c r="I104" s="28">
        <v>37500</v>
      </c>
      <c r="J104" s="17" t="s">
        <v>371</v>
      </c>
      <c r="K104" s="10" t="s">
        <v>369</v>
      </c>
    </row>
    <row r="105" spans="1:11" ht="124" x14ac:dyDescent="0.35">
      <c r="A105" s="20" t="s">
        <v>364</v>
      </c>
      <c r="B105" s="20" t="s">
        <v>372</v>
      </c>
      <c r="C105" s="20" t="s">
        <v>373</v>
      </c>
      <c r="D105" s="6" t="s">
        <v>13</v>
      </c>
      <c r="E105" s="10" t="s">
        <v>367</v>
      </c>
      <c r="F105" s="10" t="s">
        <v>368</v>
      </c>
      <c r="G105" s="15" t="s">
        <v>212</v>
      </c>
      <c r="H105" s="28">
        <v>34000</v>
      </c>
      <c r="I105" s="28">
        <v>34000</v>
      </c>
      <c r="J105" s="17" t="s">
        <v>371</v>
      </c>
      <c r="K105" s="10" t="s">
        <v>369</v>
      </c>
    </row>
    <row r="106" spans="1:11" ht="46.5" x14ac:dyDescent="0.35">
      <c r="A106" s="20" t="s">
        <v>364</v>
      </c>
      <c r="B106" s="20" t="s">
        <v>374</v>
      </c>
      <c r="C106" s="20" t="s">
        <v>375</v>
      </c>
      <c r="D106" s="6" t="s">
        <v>13</v>
      </c>
      <c r="E106" s="10" t="s">
        <v>367</v>
      </c>
      <c r="F106" s="10" t="s">
        <v>368</v>
      </c>
      <c r="G106" s="15" t="s">
        <v>212</v>
      </c>
      <c r="H106" s="28">
        <v>81000</v>
      </c>
      <c r="I106" s="28">
        <v>81000</v>
      </c>
      <c r="J106" s="17" t="s">
        <v>371</v>
      </c>
      <c r="K106" s="10" t="s">
        <v>369</v>
      </c>
    </row>
    <row r="107" spans="1:11" ht="46.5" x14ac:dyDescent="0.35">
      <c r="A107" s="20" t="s">
        <v>217</v>
      </c>
      <c r="B107" s="20" t="s">
        <v>376</v>
      </c>
      <c r="C107" s="20" t="s">
        <v>377</v>
      </c>
      <c r="D107" s="6" t="s">
        <v>13</v>
      </c>
      <c r="E107" s="10" t="s">
        <v>367</v>
      </c>
      <c r="F107" s="10" t="s">
        <v>368</v>
      </c>
      <c r="G107" s="15" t="s">
        <v>212</v>
      </c>
      <c r="H107" s="28">
        <v>37907</v>
      </c>
      <c r="I107" s="28">
        <v>37907</v>
      </c>
      <c r="J107" s="17" t="s">
        <v>371</v>
      </c>
      <c r="K107" s="10" t="s">
        <v>369</v>
      </c>
    </row>
    <row r="108" spans="1:11" ht="46.5" x14ac:dyDescent="0.35">
      <c r="A108" s="20" t="s">
        <v>378</v>
      </c>
      <c r="B108" s="20" t="s">
        <v>379</v>
      </c>
      <c r="C108" s="20" t="s">
        <v>377</v>
      </c>
      <c r="D108" s="6" t="s">
        <v>13</v>
      </c>
      <c r="E108" s="10" t="s">
        <v>367</v>
      </c>
      <c r="F108" s="30" t="s">
        <v>368</v>
      </c>
      <c r="G108" s="15" t="s">
        <v>212</v>
      </c>
      <c r="H108" s="28">
        <v>27750</v>
      </c>
      <c r="I108" s="28">
        <v>27750</v>
      </c>
      <c r="J108" s="17" t="s">
        <v>371</v>
      </c>
      <c r="K108" s="10" t="s">
        <v>369</v>
      </c>
    </row>
    <row r="109" spans="1:11" ht="46.5" x14ac:dyDescent="0.35">
      <c r="A109" s="20" t="s">
        <v>380</v>
      </c>
      <c r="B109" s="20" t="s">
        <v>381</v>
      </c>
      <c r="C109" s="20" t="s">
        <v>377</v>
      </c>
      <c r="D109" s="6" t="s">
        <v>13</v>
      </c>
      <c r="E109" s="10" t="s">
        <v>367</v>
      </c>
      <c r="F109" s="30" t="s">
        <v>368</v>
      </c>
      <c r="G109" s="15" t="s">
        <v>212</v>
      </c>
      <c r="H109" s="28">
        <v>27750</v>
      </c>
      <c r="I109" s="28">
        <v>27750</v>
      </c>
      <c r="J109" s="17" t="s">
        <v>371</v>
      </c>
      <c r="K109" s="10" t="s">
        <v>369</v>
      </c>
    </row>
    <row r="110" spans="1:11" ht="46.5" x14ac:dyDescent="0.35">
      <c r="A110" s="20" t="s">
        <v>364</v>
      </c>
      <c r="B110" s="20" t="s">
        <v>382</v>
      </c>
      <c r="C110" s="20" t="s">
        <v>383</v>
      </c>
      <c r="D110" s="6" t="s">
        <v>13</v>
      </c>
      <c r="E110" s="10" t="s">
        <v>384</v>
      </c>
      <c r="F110" s="30" t="s">
        <v>385</v>
      </c>
      <c r="G110" s="15" t="s">
        <v>212</v>
      </c>
      <c r="H110" s="28">
        <v>43996</v>
      </c>
      <c r="I110" s="28">
        <v>43996</v>
      </c>
      <c r="J110" s="28" t="s">
        <v>386</v>
      </c>
      <c r="K110" s="10" t="s">
        <v>387</v>
      </c>
    </row>
    <row r="111" spans="1:11" ht="62" x14ac:dyDescent="0.35">
      <c r="A111" s="31" t="s">
        <v>388</v>
      </c>
      <c r="B111" s="31" t="s">
        <v>389</v>
      </c>
      <c r="C111" s="31" t="s">
        <v>390</v>
      </c>
      <c r="D111" s="6" t="s">
        <v>13</v>
      </c>
      <c r="E111" s="6" t="s">
        <v>98</v>
      </c>
      <c r="F111" s="30" t="s">
        <v>99</v>
      </c>
      <c r="G111" s="31" t="s">
        <v>391</v>
      </c>
      <c r="H111" s="1">
        <v>0</v>
      </c>
      <c r="I111" s="1">
        <v>0</v>
      </c>
      <c r="J111" s="32" t="s">
        <v>392</v>
      </c>
      <c r="K111" s="10" t="s">
        <v>393</v>
      </c>
    </row>
    <row r="112" spans="1:11" ht="62" x14ac:dyDescent="0.35">
      <c r="A112" s="31" t="s">
        <v>146</v>
      </c>
      <c r="B112" s="31" t="s">
        <v>394</v>
      </c>
      <c r="C112" s="31" t="s">
        <v>395</v>
      </c>
      <c r="D112" s="6" t="s">
        <v>13</v>
      </c>
      <c r="E112" s="6" t="s">
        <v>22</v>
      </c>
      <c r="F112" s="30" t="s">
        <v>396</v>
      </c>
      <c r="G112" s="31" t="s">
        <v>51</v>
      </c>
      <c r="H112" s="1">
        <v>0</v>
      </c>
      <c r="I112" s="1">
        <v>0</v>
      </c>
      <c r="J112" s="32" t="s">
        <v>392</v>
      </c>
      <c r="K112" s="10" t="s">
        <v>393</v>
      </c>
    </row>
    <row r="113" spans="1:11" ht="62" x14ac:dyDescent="0.35">
      <c r="A113" s="31" t="s">
        <v>397</v>
      </c>
      <c r="B113" s="31" t="s">
        <v>398</v>
      </c>
      <c r="C113" s="31" t="s">
        <v>399</v>
      </c>
      <c r="D113" s="6" t="s">
        <v>13</v>
      </c>
      <c r="E113" s="6" t="s">
        <v>22</v>
      </c>
      <c r="F113" s="30" t="s">
        <v>396</v>
      </c>
      <c r="G113" s="31" t="s">
        <v>27</v>
      </c>
      <c r="H113" s="1">
        <v>0</v>
      </c>
      <c r="I113" s="1">
        <v>0</v>
      </c>
      <c r="J113" s="32" t="s">
        <v>392</v>
      </c>
      <c r="K113" s="10" t="s">
        <v>393</v>
      </c>
    </row>
    <row r="114" spans="1:11" ht="46.5" x14ac:dyDescent="0.35">
      <c r="A114" s="31" t="s">
        <v>400</v>
      </c>
      <c r="B114" s="31" t="s">
        <v>401</v>
      </c>
      <c r="C114" s="31" t="s">
        <v>402</v>
      </c>
      <c r="D114" s="6" t="s">
        <v>13</v>
      </c>
      <c r="E114" s="10" t="s">
        <v>14</v>
      </c>
      <c r="F114" s="30" t="s">
        <v>403</v>
      </c>
      <c r="G114" s="31" t="s">
        <v>404</v>
      </c>
      <c r="H114" s="1">
        <v>0</v>
      </c>
      <c r="I114" s="1">
        <v>0</v>
      </c>
      <c r="J114" s="32" t="s">
        <v>392</v>
      </c>
      <c r="K114" s="10" t="s">
        <v>393</v>
      </c>
    </row>
    <row r="115" spans="1:11" ht="46.5" x14ac:dyDescent="0.35">
      <c r="A115" s="31" t="s">
        <v>405</v>
      </c>
      <c r="B115" s="31" t="s">
        <v>406</v>
      </c>
      <c r="C115" s="31" t="s">
        <v>407</v>
      </c>
      <c r="D115" s="6" t="s">
        <v>13</v>
      </c>
      <c r="E115" s="10" t="s">
        <v>14</v>
      </c>
      <c r="F115" s="30" t="s">
        <v>403</v>
      </c>
      <c r="G115" s="31" t="s">
        <v>71</v>
      </c>
      <c r="H115" s="1">
        <v>0</v>
      </c>
      <c r="I115" s="1">
        <v>0</v>
      </c>
      <c r="J115" s="32" t="s">
        <v>392</v>
      </c>
      <c r="K115" s="10" t="s">
        <v>393</v>
      </c>
    </row>
    <row r="116" spans="1:11" ht="62" x14ac:dyDescent="0.35">
      <c r="A116" s="33" t="s">
        <v>408</v>
      </c>
      <c r="B116" s="33" t="s">
        <v>409</v>
      </c>
      <c r="C116" s="33" t="s">
        <v>410</v>
      </c>
      <c r="D116" s="6" t="s">
        <v>13</v>
      </c>
      <c r="E116" s="10" t="s">
        <v>14</v>
      </c>
      <c r="F116" s="30" t="s">
        <v>403</v>
      </c>
      <c r="G116" s="33" t="s">
        <v>411</v>
      </c>
      <c r="H116" s="1">
        <v>0</v>
      </c>
      <c r="I116" s="1">
        <v>0</v>
      </c>
      <c r="J116" s="32" t="s">
        <v>392</v>
      </c>
      <c r="K116" s="10" t="s">
        <v>393</v>
      </c>
    </row>
    <row r="117" spans="1:11" ht="62" x14ac:dyDescent="0.35">
      <c r="A117" s="33" t="s">
        <v>408</v>
      </c>
      <c r="B117" s="33" t="s">
        <v>412</v>
      </c>
      <c r="C117" s="33" t="s">
        <v>413</v>
      </c>
      <c r="D117" s="6" t="s">
        <v>13</v>
      </c>
      <c r="E117" s="10" t="s">
        <v>14</v>
      </c>
      <c r="F117" s="30" t="s">
        <v>403</v>
      </c>
      <c r="G117" s="33" t="s">
        <v>145</v>
      </c>
      <c r="H117" s="1">
        <v>0</v>
      </c>
      <c r="I117" s="1">
        <v>0</v>
      </c>
      <c r="J117" s="32" t="s">
        <v>392</v>
      </c>
      <c r="K117" s="10" t="s">
        <v>393</v>
      </c>
    </row>
    <row r="118" spans="1:11" ht="62" x14ac:dyDescent="0.35">
      <c r="A118" s="33" t="s">
        <v>408</v>
      </c>
      <c r="B118" s="31" t="s">
        <v>414</v>
      </c>
      <c r="C118" s="31" t="s">
        <v>415</v>
      </c>
      <c r="D118" s="6" t="s">
        <v>13</v>
      </c>
      <c r="E118" s="10" t="s">
        <v>14</v>
      </c>
      <c r="F118" s="30" t="s">
        <v>403</v>
      </c>
      <c r="G118" s="31" t="s">
        <v>416</v>
      </c>
      <c r="H118" s="1">
        <v>0</v>
      </c>
      <c r="I118" s="1">
        <v>0</v>
      </c>
      <c r="J118" s="32" t="s">
        <v>392</v>
      </c>
      <c r="K118" s="10" t="s">
        <v>393</v>
      </c>
    </row>
    <row r="119" spans="1:11" ht="62" x14ac:dyDescent="0.35">
      <c r="A119" s="33" t="s">
        <v>408</v>
      </c>
      <c r="B119" s="31" t="s">
        <v>417</v>
      </c>
      <c r="C119" s="31" t="s">
        <v>418</v>
      </c>
      <c r="D119" s="6" t="s">
        <v>13</v>
      </c>
      <c r="E119" s="10" t="s">
        <v>14</v>
      </c>
      <c r="F119" s="30" t="s">
        <v>403</v>
      </c>
      <c r="G119" s="31" t="s">
        <v>419</v>
      </c>
      <c r="H119" s="1">
        <v>0</v>
      </c>
      <c r="I119" s="1">
        <v>0</v>
      </c>
      <c r="J119" s="32" t="s">
        <v>392</v>
      </c>
      <c r="K119" s="10" t="s">
        <v>393</v>
      </c>
    </row>
    <row r="120" spans="1:11" ht="62" x14ac:dyDescent="0.35">
      <c r="A120" s="30" t="s">
        <v>420</v>
      </c>
      <c r="B120" s="30" t="s">
        <v>421</v>
      </c>
      <c r="C120" s="30" t="s">
        <v>422</v>
      </c>
      <c r="D120" s="13" t="s">
        <v>13</v>
      </c>
      <c r="E120" s="10" t="s">
        <v>22</v>
      </c>
      <c r="F120" s="30" t="s">
        <v>67</v>
      </c>
      <c r="G120" s="30" t="s">
        <v>71</v>
      </c>
      <c r="H120" s="34">
        <v>0</v>
      </c>
      <c r="I120" s="34">
        <v>0</v>
      </c>
      <c r="J120" s="10" t="s">
        <v>371</v>
      </c>
      <c r="K120" s="10" t="s">
        <v>423</v>
      </c>
    </row>
    <row r="121" spans="1:11" ht="46.5" x14ac:dyDescent="0.35">
      <c r="A121" s="30" t="s">
        <v>424</v>
      </c>
      <c r="B121" s="30" t="s">
        <v>425</v>
      </c>
      <c r="C121" s="30" t="s">
        <v>426</v>
      </c>
      <c r="D121" s="13" t="s">
        <v>13</v>
      </c>
      <c r="E121" s="10" t="s">
        <v>22</v>
      </c>
      <c r="F121" s="30" t="s">
        <v>427</v>
      </c>
      <c r="G121" s="30" t="s">
        <v>428</v>
      </c>
      <c r="H121" s="1">
        <v>0</v>
      </c>
      <c r="I121" s="1">
        <v>0</v>
      </c>
      <c r="J121" s="10" t="s">
        <v>371</v>
      </c>
      <c r="K121" s="10" t="s">
        <v>423</v>
      </c>
    </row>
    <row r="122" spans="1:11" ht="46.5" x14ac:dyDescent="0.35">
      <c r="A122" s="30" t="s">
        <v>113</v>
      </c>
      <c r="B122" s="30" t="s">
        <v>114</v>
      </c>
      <c r="C122" s="30" t="s">
        <v>429</v>
      </c>
      <c r="D122" s="13" t="s">
        <v>13</v>
      </c>
      <c r="E122" s="10" t="s">
        <v>22</v>
      </c>
      <c r="F122" s="30" t="s">
        <v>116</v>
      </c>
      <c r="G122" s="30" t="s">
        <v>117</v>
      </c>
      <c r="H122" s="34">
        <v>10000</v>
      </c>
      <c r="I122" s="34">
        <v>10000</v>
      </c>
      <c r="J122" s="10" t="s">
        <v>371</v>
      </c>
      <c r="K122" s="10" t="s">
        <v>423</v>
      </c>
    </row>
    <row r="123" spans="1:11" ht="62" x14ac:dyDescent="0.35">
      <c r="A123" s="30" t="s">
        <v>52</v>
      </c>
      <c r="B123" s="30" t="s">
        <v>430</v>
      </c>
      <c r="C123" s="30" t="s">
        <v>431</v>
      </c>
      <c r="D123" s="13" t="s">
        <v>13</v>
      </c>
      <c r="E123" s="10" t="s">
        <v>22</v>
      </c>
      <c r="F123" s="30" t="s">
        <v>31</v>
      </c>
      <c r="G123" s="30" t="s">
        <v>24</v>
      </c>
      <c r="H123" s="34">
        <v>10000</v>
      </c>
      <c r="I123" s="34">
        <v>10000</v>
      </c>
      <c r="J123" s="10" t="s">
        <v>371</v>
      </c>
      <c r="K123" s="10" t="s">
        <v>423</v>
      </c>
    </row>
    <row r="124" spans="1:11" ht="62" x14ac:dyDescent="0.35">
      <c r="A124" s="30" t="s">
        <v>432</v>
      </c>
      <c r="B124" s="30" t="s">
        <v>433</v>
      </c>
      <c r="C124" s="30" t="s">
        <v>434</v>
      </c>
      <c r="D124" s="13" t="s">
        <v>13</v>
      </c>
      <c r="E124" s="10" t="s">
        <v>22</v>
      </c>
      <c r="F124" s="30"/>
      <c r="G124" s="30" t="s">
        <v>435</v>
      </c>
      <c r="H124" s="1">
        <v>0</v>
      </c>
      <c r="I124" s="1">
        <v>0</v>
      </c>
      <c r="J124" s="10" t="s">
        <v>371</v>
      </c>
      <c r="K124" s="10" t="s">
        <v>423</v>
      </c>
    </row>
    <row r="125" spans="1:11" ht="77.5" x14ac:dyDescent="0.35">
      <c r="A125" s="30" t="s">
        <v>52</v>
      </c>
      <c r="B125" s="30" t="s">
        <v>430</v>
      </c>
      <c r="C125" s="30" t="s">
        <v>436</v>
      </c>
      <c r="D125" s="13" t="s">
        <v>13</v>
      </c>
      <c r="E125" s="10" t="s">
        <v>22</v>
      </c>
      <c r="F125" s="30" t="s">
        <v>31</v>
      </c>
      <c r="G125" s="30" t="s">
        <v>16</v>
      </c>
      <c r="H125" s="34">
        <v>10000</v>
      </c>
      <c r="I125" s="34">
        <v>10000</v>
      </c>
      <c r="J125" s="10" t="s">
        <v>371</v>
      </c>
      <c r="K125" s="10" t="s">
        <v>423</v>
      </c>
    </row>
    <row r="126" spans="1:11" ht="62" x14ac:dyDescent="0.35">
      <c r="A126" s="30" t="s">
        <v>52</v>
      </c>
      <c r="B126" s="30" t="s">
        <v>430</v>
      </c>
      <c r="C126" s="30" t="s">
        <v>431</v>
      </c>
      <c r="D126" s="13" t="s">
        <v>13</v>
      </c>
      <c r="E126" s="10" t="s">
        <v>22</v>
      </c>
      <c r="F126" s="30" t="s">
        <v>31</v>
      </c>
      <c r="G126" s="30" t="s">
        <v>437</v>
      </c>
      <c r="H126" s="34">
        <v>10000</v>
      </c>
      <c r="I126" s="34">
        <v>10000</v>
      </c>
      <c r="J126" s="10" t="s">
        <v>371</v>
      </c>
      <c r="K126" s="10" t="s">
        <v>423</v>
      </c>
    </row>
    <row r="127" spans="1:11" ht="62" x14ac:dyDescent="0.35">
      <c r="A127" s="30" t="s">
        <v>52</v>
      </c>
      <c r="B127" s="30" t="s">
        <v>430</v>
      </c>
      <c r="C127" s="30" t="s">
        <v>431</v>
      </c>
      <c r="D127" s="13" t="s">
        <v>13</v>
      </c>
      <c r="E127" s="10" t="s">
        <v>22</v>
      </c>
      <c r="F127" s="30" t="s">
        <v>31</v>
      </c>
      <c r="G127" s="30" t="s">
        <v>27</v>
      </c>
      <c r="H127" s="34">
        <v>10000</v>
      </c>
      <c r="I127" s="34">
        <v>10000</v>
      </c>
      <c r="J127" s="10" t="s">
        <v>371</v>
      </c>
      <c r="K127" s="10" t="s">
        <v>423</v>
      </c>
    </row>
    <row r="128" spans="1:11" ht="62" x14ac:dyDescent="0.35">
      <c r="A128" s="30" t="s">
        <v>438</v>
      </c>
      <c r="B128" s="30" t="s">
        <v>439</v>
      </c>
      <c r="C128" s="30" t="s">
        <v>440</v>
      </c>
      <c r="D128" s="13" t="s">
        <v>13</v>
      </c>
      <c r="E128" s="10" t="s">
        <v>22</v>
      </c>
      <c r="F128" s="30" t="s">
        <v>139</v>
      </c>
      <c r="G128" s="30" t="s">
        <v>32</v>
      </c>
      <c r="H128" s="34">
        <v>7500</v>
      </c>
      <c r="I128" s="34">
        <v>7500</v>
      </c>
      <c r="J128" s="10" t="s">
        <v>371</v>
      </c>
      <c r="K128" s="10" t="s">
        <v>423</v>
      </c>
    </row>
    <row r="129" spans="1:11" ht="46.5" x14ac:dyDescent="0.35">
      <c r="A129" s="30" t="s">
        <v>438</v>
      </c>
      <c r="B129" s="30" t="s">
        <v>441</v>
      </c>
      <c r="C129" s="30" t="s">
        <v>442</v>
      </c>
      <c r="D129" s="13" t="s">
        <v>13</v>
      </c>
      <c r="E129" s="10" t="s">
        <v>22</v>
      </c>
      <c r="F129" s="30" t="s">
        <v>139</v>
      </c>
      <c r="G129" s="30" t="s">
        <v>80</v>
      </c>
      <c r="H129" s="34">
        <v>7500</v>
      </c>
      <c r="I129" s="34">
        <v>7500</v>
      </c>
      <c r="J129" s="10" t="s">
        <v>371</v>
      </c>
      <c r="K129" s="10" t="s">
        <v>423</v>
      </c>
    </row>
    <row r="130" spans="1:11" ht="62" x14ac:dyDescent="0.35">
      <c r="A130" s="30" t="s">
        <v>438</v>
      </c>
      <c r="B130" s="30" t="s">
        <v>443</v>
      </c>
      <c r="C130" s="30" t="s">
        <v>444</v>
      </c>
      <c r="D130" s="13" t="s">
        <v>13</v>
      </c>
      <c r="E130" s="10" t="s">
        <v>22</v>
      </c>
      <c r="F130" s="30" t="s">
        <v>139</v>
      </c>
      <c r="G130" s="30" t="s">
        <v>107</v>
      </c>
      <c r="H130" s="34">
        <v>10000</v>
      </c>
      <c r="I130" s="34">
        <v>10000</v>
      </c>
      <c r="J130" s="10" t="s">
        <v>371</v>
      </c>
      <c r="K130" s="10" t="s">
        <v>423</v>
      </c>
    </row>
    <row r="131" spans="1:11" ht="62" x14ac:dyDescent="0.35">
      <c r="A131" s="30" t="s">
        <v>438</v>
      </c>
      <c r="B131" s="30" t="s">
        <v>445</v>
      </c>
      <c r="C131" s="30" t="s">
        <v>446</v>
      </c>
      <c r="D131" s="13" t="s">
        <v>13</v>
      </c>
      <c r="E131" s="10" t="s">
        <v>22</v>
      </c>
      <c r="F131" s="30" t="s">
        <v>139</v>
      </c>
      <c r="G131" s="30" t="s">
        <v>16</v>
      </c>
      <c r="H131" s="34">
        <v>7500</v>
      </c>
      <c r="I131" s="34">
        <v>7500</v>
      </c>
      <c r="J131" s="10" t="s">
        <v>371</v>
      </c>
      <c r="K131" s="10" t="s">
        <v>423</v>
      </c>
    </row>
    <row r="132" spans="1:11" ht="62" x14ac:dyDescent="0.35">
      <c r="A132" s="30" t="s">
        <v>19</v>
      </c>
      <c r="B132" s="30" t="s">
        <v>447</v>
      </c>
      <c r="C132" s="30" t="s">
        <v>448</v>
      </c>
      <c r="D132" s="13" t="s">
        <v>13</v>
      </c>
      <c r="E132" s="10" t="s">
        <v>22</v>
      </c>
      <c r="F132" s="30" t="s">
        <v>449</v>
      </c>
      <c r="G132" s="30" t="s">
        <v>24</v>
      </c>
      <c r="H132" s="1">
        <v>0</v>
      </c>
      <c r="I132" s="1">
        <v>0</v>
      </c>
      <c r="J132" s="10" t="s">
        <v>371</v>
      </c>
      <c r="K132" s="10" t="s">
        <v>423</v>
      </c>
    </row>
    <row r="133" spans="1:11" ht="62" x14ac:dyDescent="0.35">
      <c r="A133" s="30" t="s">
        <v>19</v>
      </c>
      <c r="B133" s="30" t="s">
        <v>450</v>
      </c>
      <c r="C133" s="30" t="s">
        <v>451</v>
      </c>
      <c r="D133" s="13" t="s">
        <v>13</v>
      </c>
      <c r="E133" s="10" t="s">
        <v>22</v>
      </c>
      <c r="F133" s="30" t="s">
        <v>449</v>
      </c>
      <c r="G133" s="30" t="s">
        <v>71</v>
      </c>
      <c r="H133" s="1">
        <v>0</v>
      </c>
      <c r="I133" s="1">
        <v>0</v>
      </c>
      <c r="J133" s="10" t="s">
        <v>371</v>
      </c>
      <c r="K133" s="10" t="s">
        <v>423</v>
      </c>
    </row>
    <row r="134" spans="1:11" ht="62" x14ac:dyDescent="0.35">
      <c r="A134" s="30" t="s">
        <v>289</v>
      </c>
      <c r="B134" s="30" t="s">
        <v>452</v>
      </c>
      <c r="C134" s="30" t="s">
        <v>453</v>
      </c>
      <c r="D134" s="13" t="s">
        <v>13</v>
      </c>
      <c r="E134" s="10" t="s">
        <v>22</v>
      </c>
      <c r="F134" s="30" t="s">
        <v>31</v>
      </c>
      <c r="G134" s="30" t="s">
        <v>24</v>
      </c>
      <c r="H134" s="34">
        <v>0</v>
      </c>
      <c r="I134" s="34">
        <v>0</v>
      </c>
      <c r="J134" s="10" t="s">
        <v>371</v>
      </c>
      <c r="K134" s="10" t="s">
        <v>423</v>
      </c>
    </row>
    <row r="135" spans="1:11" ht="77.5" x14ac:dyDescent="0.35">
      <c r="A135" s="30" t="s">
        <v>454</v>
      </c>
      <c r="B135" s="30" t="s">
        <v>455</v>
      </c>
      <c r="C135" s="30" t="s">
        <v>456</v>
      </c>
      <c r="D135" s="13" t="s">
        <v>13</v>
      </c>
      <c r="E135" s="10" t="s">
        <v>22</v>
      </c>
      <c r="F135" s="30" t="s">
        <v>67</v>
      </c>
      <c r="G135" s="30" t="s">
        <v>24</v>
      </c>
      <c r="H135" s="1">
        <v>0</v>
      </c>
      <c r="I135" s="1">
        <v>0</v>
      </c>
      <c r="J135" s="10" t="s">
        <v>371</v>
      </c>
      <c r="K135" s="10" t="s">
        <v>423</v>
      </c>
    </row>
    <row r="136" spans="1:11" ht="62" x14ac:dyDescent="0.35">
      <c r="A136" s="30" t="s">
        <v>19</v>
      </c>
      <c r="B136" s="30" t="s">
        <v>457</v>
      </c>
      <c r="C136" s="30" t="s">
        <v>458</v>
      </c>
      <c r="D136" s="13" t="s">
        <v>13</v>
      </c>
      <c r="E136" s="10" t="s">
        <v>22</v>
      </c>
      <c r="F136" s="30" t="s">
        <v>449</v>
      </c>
      <c r="G136" s="30" t="s">
        <v>459</v>
      </c>
      <c r="H136" s="1">
        <v>0</v>
      </c>
      <c r="I136" s="1">
        <v>0</v>
      </c>
      <c r="J136" s="10" t="s">
        <v>371</v>
      </c>
      <c r="K136" s="10" t="s">
        <v>423</v>
      </c>
    </row>
    <row r="137" spans="1:11" ht="62" x14ac:dyDescent="0.35">
      <c r="A137" s="30" t="s">
        <v>460</v>
      </c>
      <c r="B137" s="30" t="s">
        <v>461</v>
      </c>
      <c r="C137" s="30" t="s">
        <v>462</v>
      </c>
      <c r="D137" s="13" t="s">
        <v>13</v>
      </c>
      <c r="E137" s="10" t="s">
        <v>463</v>
      </c>
      <c r="F137" s="30" t="s">
        <v>139</v>
      </c>
      <c r="G137" s="35" t="s">
        <v>16</v>
      </c>
      <c r="H137" s="1">
        <v>9800</v>
      </c>
      <c r="I137" s="1">
        <v>9800</v>
      </c>
      <c r="J137" s="36" t="s">
        <v>464</v>
      </c>
      <c r="K137" s="10" t="s">
        <v>465</v>
      </c>
    </row>
    <row r="138" spans="1:11" ht="46.5" x14ac:dyDescent="0.35">
      <c r="A138" s="30" t="s">
        <v>466</v>
      </c>
      <c r="B138" s="30" t="s">
        <v>467</v>
      </c>
      <c r="C138" s="30" t="s">
        <v>468</v>
      </c>
      <c r="D138" s="13" t="s">
        <v>13</v>
      </c>
      <c r="E138" s="10" t="s">
        <v>469</v>
      </c>
      <c r="F138" s="30" t="s">
        <v>31</v>
      </c>
      <c r="G138" s="35" t="s">
        <v>117</v>
      </c>
      <c r="H138" s="1">
        <v>0</v>
      </c>
      <c r="I138" s="1">
        <v>0</v>
      </c>
      <c r="J138" s="36" t="s">
        <v>470</v>
      </c>
      <c r="K138" s="10" t="s">
        <v>465</v>
      </c>
    </row>
    <row r="139" spans="1:11" ht="46.5" x14ac:dyDescent="0.35">
      <c r="A139" s="30" t="s">
        <v>113</v>
      </c>
      <c r="B139" s="30" t="s">
        <v>471</v>
      </c>
      <c r="C139" s="30" t="s">
        <v>472</v>
      </c>
      <c r="D139" s="13" t="s">
        <v>13</v>
      </c>
      <c r="E139" s="10" t="s">
        <v>473</v>
      </c>
      <c r="F139" s="30" t="s">
        <v>31</v>
      </c>
      <c r="G139" s="35" t="s">
        <v>51</v>
      </c>
      <c r="H139" s="1">
        <v>0</v>
      </c>
      <c r="I139" s="1">
        <v>0</v>
      </c>
      <c r="J139" s="36" t="s">
        <v>371</v>
      </c>
      <c r="K139" s="10" t="s">
        <v>465</v>
      </c>
    </row>
    <row r="140" spans="1:11" ht="62" x14ac:dyDescent="0.35">
      <c r="A140" s="30" t="s">
        <v>474</v>
      </c>
      <c r="B140" s="30" t="s">
        <v>475</v>
      </c>
      <c r="C140" s="30" t="s">
        <v>476</v>
      </c>
      <c r="D140" s="13" t="s">
        <v>13</v>
      </c>
      <c r="E140" s="10" t="s">
        <v>463</v>
      </c>
      <c r="F140" s="30" t="s">
        <v>396</v>
      </c>
      <c r="G140" s="35" t="s">
        <v>437</v>
      </c>
      <c r="H140" s="1">
        <v>0</v>
      </c>
      <c r="I140" s="1">
        <v>0</v>
      </c>
      <c r="J140" s="36" t="s">
        <v>371</v>
      </c>
      <c r="K140" s="10" t="s">
        <v>465</v>
      </c>
    </row>
    <row r="141" spans="1:11" ht="46.5" x14ac:dyDescent="0.35">
      <c r="A141" s="30" t="s">
        <v>39</v>
      </c>
      <c r="B141" s="30" t="s">
        <v>477</v>
      </c>
      <c r="C141" s="30" t="s">
        <v>478</v>
      </c>
      <c r="D141" s="13" t="s">
        <v>13</v>
      </c>
      <c r="E141" s="10" t="s">
        <v>479</v>
      </c>
      <c r="F141" s="30" t="s">
        <v>67</v>
      </c>
      <c r="G141" s="30" t="s">
        <v>302</v>
      </c>
      <c r="H141" s="1">
        <v>0</v>
      </c>
      <c r="I141" s="1">
        <v>0</v>
      </c>
      <c r="J141" s="36" t="s">
        <v>371</v>
      </c>
      <c r="K141" s="10" t="s">
        <v>465</v>
      </c>
    </row>
    <row r="142" spans="1:11" ht="77.5" x14ac:dyDescent="0.35">
      <c r="A142" s="30" t="s">
        <v>480</v>
      </c>
      <c r="B142" s="30" t="s">
        <v>481</v>
      </c>
      <c r="C142" s="30" t="s">
        <v>482</v>
      </c>
      <c r="D142" s="13" t="s">
        <v>13</v>
      </c>
      <c r="E142" s="10" t="s">
        <v>112</v>
      </c>
      <c r="F142" s="30" t="s">
        <v>483</v>
      </c>
      <c r="G142" s="30" t="s">
        <v>38</v>
      </c>
      <c r="H142" s="1">
        <v>0</v>
      </c>
      <c r="I142" s="1">
        <v>0</v>
      </c>
      <c r="J142" s="36" t="s">
        <v>470</v>
      </c>
      <c r="K142" s="10" t="s">
        <v>465</v>
      </c>
    </row>
    <row r="143" spans="1:11" ht="77.5" x14ac:dyDescent="0.35">
      <c r="A143" s="30" t="s">
        <v>484</v>
      </c>
      <c r="B143" s="30" t="s">
        <v>485</v>
      </c>
      <c r="C143" s="30" t="s">
        <v>486</v>
      </c>
      <c r="D143" s="13" t="s">
        <v>13</v>
      </c>
      <c r="E143" s="10" t="s">
        <v>463</v>
      </c>
      <c r="F143" s="30" t="s">
        <v>139</v>
      </c>
      <c r="G143" s="35" t="s">
        <v>16</v>
      </c>
      <c r="H143" s="1">
        <v>12127.5</v>
      </c>
      <c r="I143" s="1">
        <v>12127.5</v>
      </c>
      <c r="J143" s="36" t="s">
        <v>371</v>
      </c>
      <c r="K143" s="10" t="s">
        <v>465</v>
      </c>
    </row>
    <row r="144" spans="1:11" ht="62" x14ac:dyDescent="0.35">
      <c r="A144" s="30" t="s">
        <v>487</v>
      </c>
      <c r="B144" s="30" t="s">
        <v>487</v>
      </c>
      <c r="C144" s="30" t="s">
        <v>488</v>
      </c>
      <c r="D144" s="13" t="s">
        <v>13</v>
      </c>
      <c r="E144" s="10" t="s">
        <v>14</v>
      </c>
      <c r="F144" s="30" t="s">
        <v>15</v>
      </c>
      <c r="G144" s="35" t="s">
        <v>24</v>
      </c>
      <c r="H144" s="1">
        <v>10340</v>
      </c>
      <c r="I144" s="1">
        <v>10340</v>
      </c>
      <c r="J144" s="36" t="s">
        <v>386</v>
      </c>
      <c r="K144" s="10" t="s">
        <v>465</v>
      </c>
    </row>
    <row r="145" spans="1:11" ht="46.5" x14ac:dyDescent="0.35">
      <c r="A145" s="30" t="s">
        <v>489</v>
      </c>
      <c r="B145" s="30" t="s">
        <v>490</v>
      </c>
      <c r="C145" s="30" t="s">
        <v>491</v>
      </c>
      <c r="D145" s="13" t="s">
        <v>13</v>
      </c>
      <c r="E145" s="10" t="s">
        <v>14</v>
      </c>
      <c r="F145" s="30" t="s">
        <v>492</v>
      </c>
      <c r="G145" s="35" t="s">
        <v>493</v>
      </c>
      <c r="H145" s="1">
        <v>12500</v>
      </c>
      <c r="I145" s="1">
        <v>12500</v>
      </c>
      <c r="J145" s="36" t="s">
        <v>371</v>
      </c>
      <c r="K145" s="10" t="s">
        <v>465</v>
      </c>
    </row>
    <row r="146" spans="1:11" ht="77.5" x14ac:dyDescent="0.35">
      <c r="A146" s="30" t="s">
        <v>494</v>
      </c>
      <c r="B146" s="30" t="s">
        <v>495</v>
      </c>
      <c r="C146" s="30" t="s">
        <v>496</v>
      </c>
      <c r="D146" s="13" t="s">
        <v>13</v>
      </c>
      <c r="E146" s="10" t="s">
        <v>14</v>
      </c>
      <c r="F146" s="30" t="s">
        <v>139</v>
      </c>
      <c r="G146" s="35" t="s">
        <v>16</v>
      </c>
      <c r="H146" s="1">
        <v>12035</v>
      </c>
      <c r="I146" s="1">
        <v>12035</v>
      </c>
      <c r="J146" s="36" t="s">
        <v>371</v>
      </c>
      <c r="K146" s="10" t="s">
        <v>465</v>
      </c>
    </row>
    <row r="147" spans="1:11" ht="46.5" x14ac:dyDescent="0.35">
      <c r="A147" s="30" t="s">
        <v>497</v>
      </c>
      <c r="B147" s="30" t="s">
        <v>498</v>
      </c>
      <c r="C147" s="30" t="s">
        <v>499</v>
      </c>
      <c r="D147" s="13" t="s">
        <v>13</v>
      </c>
      <c r="E147" s="10" t="s">
        <v>463</v>
      </c>
      <c r="F147" s="30" t="s">
        <v>67</v>
      </c>
      <c r="G147" s="35" t="s">
        <v>493</v>
      </c>
      <c r="H147" s="1">
        <v>0</v>
      </c>
      <c r="I147" s="1">
        <v>0</v>
      </c>
      <c r="J147" s="36" t="s">
        <v>371</v>
      </c>
      <c r="K147" s="10" t="s">
        <v>465</v>
      </c>
    </row>
    <row r="148" spans="1:11" ht="62" x14ac:dyDescent="0.35">
      <c r="A148" s="30" t="s">
        <v>146</v>
      </c>
      <c r="B148" s="30" t="s">
        <v>500</v>
      </c>
      <c r="C148" s="30" t="s">
        <v>501</v>
      </c>
      <c r="D148" s="13" t="s">
        <v>13</v>
      </c>
      <c r="E148" s="10" t="s">
        <v>479</v>
      </c>
      <c r="F148" s="30" t="s">
        <v>23</v>
      </c>
      <c r="G148" s="35" t="s">
        <v>51</v>
      </c>
      <c r="H148" s="1">
        <v>4167</v>
      </c>
      <c r="I148" s="1">
        <v>4167</v>
      </c>
      <c r="J148" s="36" t="s">
        <v>371</v>
      </c>
      <c r="K148" s="10" t="s">
        <v>465</v>
      </c>
    </row>
    <row r="149" spans="1:11" ht="77.5" x14ac:dyDescent="0.35">
      <c r="A149" s="30" t="s">
        <v>502</v>
      </c>
      <c r="B149" s="30" t="s">
        <v>503</v>
      </c>
      <c r="C149" s="30" t="s">
        <v>504</v>
      </c>
      <c r="D149" s="13" t="s">
        <v>13</v>
      </c>
      <c r="E149" s="10" t="s">
        <v>130</v>
      </c>
      <c r="F149" s="30" t="s">
        <v>505</v>
      </c>
      <c r="G149" s="35" t="s">
        <v>24</v>
      </c>
      <c r="H149" s="1">
        <v>0</v>
      </c>
      <c r="I149" s="1">
        <v>0</v>
      </c>
      <c r="J149" s="36" t="s">
        <v>371</v>
      </c>
      <c r="K149" s="10" t="s">
        <v>465</v>
      </c>
    </row>
    <row r="150" spans="1:11" ht="46.5" x14ac:dyDescent="0.35">
      <c r="A150" s="30" t="s">
        <v>438</v>
      </c>
      <c r="B150" s="30" t="s">
        <v>506</v>
      </c>
      <c r="C150" s="30" t="s">
        <v>507</v>
      </c>
      <c r="D150" s="13" t="s">
        <v>13</v>
      </c>
      <c r="E150" s="10" t="s">
        <v>463</v>
      </c>
      <c r="F150" s="30" t="s">
        <v>23</v>
      </c>
      <c r="G150" s="35" t="s">
        <v>16</v>
      </c>
      <c r="H150" s="1">
        <v>0</v>
      </c>
      <c r="I150" s="1">
        <v>0</v>
      </c>
      <c r="J150" s="36" t="s">
        <v>470</v>
      </c>
      <c r="K150" s="10" t="s">
        <v>465</v>
      </c>
    </row>
    <row r="151" spans="1:11" ht="62" x14ac:dyDescent="0.35">
      <c r="A151" s="30" t="s">
        <v>289</v>
      </c>
      <c r="B151" s="30" t="s">
        <v>508</v>
      </c>
      <c r="C151" s="30" t="s">
        <v>509</v>
      </c>
      <c r="D151" s="13" t="s">
        <v>13</v>
      </c>
      <c r="E151" s="10" t="s">
        <v>510</v>
      </c>
      <c r="F151" s="30" t="s">
        <v>103</v>
      </c>
      <c r="G151" s="35" t="s">
        <v>24</v>
      </c>
      <c r="H151" s="1">
        <v>12500</v>
      </c>
      <c r="I151" s="1">
        <v>12500</v>
      </c>
      <c r="J151" s="36" t="s">
        <v>511</v>
      </c>
      <c r="K151" s="10" t="s">
        <v>465</v>
      </c>
    </row>
    <row r="152" spans="1:11" ht="93" x14ac:dyDescent="0.35">
      <c r="A152" s="30" t="s">
        <v>512</v>
      </c>
      <c r="B152" s="30" t="s">
        <v>513</v>
      </c>
      <c r="C152" s="30" t="s">
        <v>514</v>
      </c>
      <c r="D152" s="13" t="s">
        <v>13</v>
      </c>
      <c r="E152" s="10" t="s">
        <v>463</v>
      </c>
      <c r="F152" s="30" t="s">
        <v>31</v>
      </c>
      <c r="G152" s="35" t="s">
        <v>80</v>
      </c>
      <c r="H152" s="1">
        <v>12268</v>
      </c>
      <c r="I152" s="1">
        <v>12268</v>
      </c>
      <c r="J152" s="36" t="s">
        <v>371</v>
      </c>
      <c r="K152" s="10" t="s">
        <v>465</v>
      </c>
    </row>
    <row r="153" spans="1:11" ht="77.5" x14ac:dyDescent="0.35">
      <c r="A153" s="30" t="s">
        <v>515</v>
      </c>
      <c r="B153" s="30" t="s">
        <v>516</v>
      </c>
      <c r="C153" s="30" t="s">
        <v>517</v>
      </c>
      <c r="D153" s="13" t="s">
        <v>13</v>
      </c>
      <c r="E153" s="10" t="s">
        <v>463</v>
      </c>
      <c r="F153" s="30" t="s">
        <v>518</v>
      </c>
      <c r="G153" s="35" t="s">
        <v>27</v>
      </c>
      <c r="H153" s="1">
        <v>12351</v>
      </c>
      <c r="I153" s="1">
        <v>12351</v>
      </c>
      <c r="J153" s="36" t="s">
        <v>371</v>
      </c>
      <c r="K153" s="10" t="s">
        <v>465</v>
      </c>
    </row>
    <row r="154" spans="1:11" ht="77.5" x14ac:dyDescent="0.35">
      <c r="A154" s="30" t="s">
        <v>519</v>
      </c>
      <c r="B154" s="30" t="s">
        <v>520</v>
      </c>
      <c r="C154" s="30" t="s">
        <v>521</v>
      </c>
      <c r="D154" s="13" t="s">
        <v>13</v>
      </c>
      <c r="E154" s="10" t="s">
        <v>479</v>
      </c>
      <c r="F154" s="30" t="s">
        <v>522</v>
      </c>
      <c r="G154" s="35" t="s">
        <v>523</v>
      </c>
      <c r="H154" s="1">
        <v>0</v>
      </c>
      <c r="I154" s="1">
        <v>0</v>
      </c>
      <c r="J154" s="36" t="s">
        <v>524</v>
      </c>
      <c r="K154" s="10" t="s">
        <v>465</v>
      </c>
    </row>
    <row r="155" spans="1:11" ht="62" x14ac:dyDescent="0.35">
      <c r="A155" s="30" t="s">
        <v>525</v>
      </c>
      <c r="B155" s="30" t="s">
        <v>526</v>
      </c>
      <c r="C155" s="30" t="s">
        <v>527</v>
      </c>
      <c r="D155" s="13" t="s">
        <v>13</v>
      </c>
      <c r="E155" s="10" t="s">
        <v>463</v>
      </c>
      <c r="F155" s="30" t="s">
        <v>528</v>
      </c>
      <c r="G155" s="35" t="s">
        <v>16</v>
      </c>
      <c r="H155" s="1">
        <v>0</v>
      </c>
      <c r="I155" s="1">
        <v>0</v>
      </c>
      <c r="J155" s="36" t="s">
        <v>524</v>
      </c>
      <c r="K155" s="10" t="s">
        <v>465</v>
      </c>
    </row>
    <row r="156" spans="1:11" ht="46.5" x14ac:dyDescent="0.35">
      <c r="A156" s="30" t="s">
        <v>529</v>
      </c>
      <c r="B156" s="30" t="s">
        <v>530</v>
      </c>
      <c r="C156" s="30" t="s">
        <v>531</v>
      </c>
      <c r="D156" s="13" t="s">
        <v>13</v>
      </c>
      <c r="E156" s="10" t="s">
        <v>14</v>
      </c>
      <c r="F156" s="30" t="s">
        <v>532</v>
      </c>
      <c r="G156" s="35" t="s">
        <v>145</v>
      </c>
      <c r="H156" s="1">
        <v>0</v>
      </c>
      <c r="I156" s="1">
        <v>0</v>
      </c>
      <c r="J156" s="36" t="s">
        <v>524</v>
      </c>
      <c r="K156" s="10" t="s">
        <v>465</v>
      </c>
    </row>
    <row r="157" spans="1:11" ht="62" x14ac:dyDescent="0.35">
      <c r="A157" s="30" t="s">
        <v>113</v>
      </c>
      <c r="B157" s="30" t="s">
        <v>533</v>
      </c>
      <c r="C157" s="30" t="s">
        <v>534</v>
      </c>
      <c r="D157" s="13" t="s">
        <v>13</v>
      </c>
      <c r="E157" s="10" t="s">
        <v>463</v>
      </c>
      <c r="F157" s="30" t="s">
        <v>535</v>
      </c>
      <c r="G157" s="35" t="s">
        <v>117</v>
      </c>
      <c r="H157" s="1">
        <v>0</v>
      </c>
      <c r="I157" s="1">
        <v>0</v>
      </c>
      <c r="J157" s="36" t="s">
        <v>536</v>
      </c>
      <c r="K157" s="10" t="s">
        <v>465</v>
      </c>
    </row>
    <row r="158" spans="1:11" ht="62" x14ac:dyDescent="0.35">
      <c r="A158" s="30" t="s">
        <v>248</v>
      </c>
      <c r="B158" s="30" t="s">
        <v>537</v>
      </c>
      <c r="C158" s="30" t="s">
        <v>538</v>
      </c>
      <c r="D158" s="13" t="s">
        <v>13</v>
      </c>
      <c r="E158" s="10" t="s">
        <v>463</v>
      </c>
      <c r="F158" s="30" t="s">
        <v>539</v>
      </c>
      <c r="G158" s="35" t="s">
        <v>27</v>
      </c>
      <c r="H158" s="1">
        <v>0</v>
      </c>
      <c r="I158" s="1">
        <v>0</v>
      </c>
      <c r="J158" s="36" t="s">
        <v>371</v>
      </c>
      <c r="K158" s="10" t="s">
        <v>465</v>
      </c>
    </row>
    <row r="159" spans="1:11" ht="62" x14ac:dyDescent="0.35">
      <c r="A159" s="30" t="s">
        <v>540</v>
      </c>
      <c r="B159" s="30" t="s">
        <v>541</v>
      </c>
      <c r="C159" s="30" t="s">
        <v>542</v>
      </c>
      <c r="D159" s="13" t="s">
        <v>13</v>
      </c>
      <c r="E159" s="10" t="s">
        <v>479</v>
      </c>
      <c r="F159" s="30" t="s">
        <v>427</v>
      </c>
      <c r="G159" s="35" t="s">
        <v>24</v>
      </c>
      <c r="H159" s="1">
        <v>12337.5</v>
      </c>
      <c r="I159" s="1">
        <v>12337.5</v>
      </c>
      <c r="J159" s="36" t="s">
        <v>371</v>
      </c>
      <c r="K159" s="10" t="s">
        <v>465</v>
      </c>
    </row>
    <row r="160" spans="1:11" ht="77.5" x14ac:dyDescent="0.35">
      <c r="A160" s="30" t="s">
        <v>543</v>
      </c>
      <c r="B160" s="30" t="s">
        <v>544</v>
      </c>
      <c r="C160" s="30" t="s">
        <v>545</v>
      </c>
      <c r="D160" s="13" t="s">
        <v>13</v>
      </c>
      <c r="E160" s="10" t="s">
        <v>479</v>
      </c>
      <c r="F160" s="30" t="s">
        <v>546</v>
      </c>
      <c r="G160" s="35" t="s">
        <v>24</v>
      </c>
      <c r="H160" s="1">
        <v>10952</v>
      </c>
      <c r="I160" s="1">
        <v>10952</v>
      </c>
      <c r="J160" s="36" t="s">
        <v>392</v>
      </c>
      <c r="K160" s="10" t="s">
        <v>465</v>
      </c>
    </row>
    <row r="161" spans="1:11" ht="62" x14ac:dyDescent="0.35">
      <c r="A161" s="30" t="s">
        <v>308</v>
      </c>
      <c r="B161" s="30" t="s">
        <v>547</v>
      </c>
      <c r="C161" s="30" t="s">
        <v>548</v>
      </c>
      <c r="D161" s="13" t="s">
        <v>13</v>
      </c>
      <c r="E161" s="10" t="s">
        <v>463</v>
      </c>
      <c r="F161" s="30" t="s">
        <v>549</v>
      </c>
      <c r="G161" s="35" t="s">
        <v>27</v>
      </c>
      <c r="H161" s="1">
        <v>0</v>
      </c>
      <c r="I161" s="1">
        <v>0</v>
      </c>
      <c r="J161" s="36" t="s">
        <v>371</v>
      </c>
      <c r="K161" s="10" t="s">
        <v>465</v>
      </c>
    </row>
  </sheetData>
  <autoFilter ref="A1:K161"/>
  <pageMargins left="0.31496062992125984" right="0.31496062992125984" top="0.74803149606299213" bottom="0.35433070866141736" header="0.31496062992125984" footer="0.31496062992125984"/>
  <pageSetup paperSize="9" scale="5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4B811ECE19F0479FBAE3BCC4B55496" ma:contentTypeVersion="15" ma:contentTypeDescription="Create a new document." ma:contentTypeScope="" ma:versionID="440af694c664c2222733ee38f735fe9e">
  <xsd:schema xmlns:xsd="http://www.w3.org/2001/XMLSchema" xmlns:xs="http://www.w3.org/2001/XMLSchema" xmlns:p="http://schemas.microsoft.com/office/2006/metadata/properties" xmlns:ns3="bf1f24ad-9cb6-4ce1-ae6d-cc8fed7b0d20" xmlns:ns4="e015fac7-1990-4f01-809c-ce8d8f2b2d88" targetNamespace="http://schemas.microsoft.com/office/2006/metadata/properties" ma:root="true" ma:fieldsID="6a5b98bea607b00f4fb6239ac16d1d5a" ns3:_="" ns4:_="">
    <xsd:import namespace="bf1f24ad-9cb6-4ce1-ae6d-cc8fed7b0d20"/>
    <xsd:import namespace="e015fac7-1990-4f01-809c-ce8d8f2b2d8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f24ad-9cb6-4ce1-ae6d-cc8fed7b0d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15fac7-1990-4f01-809c-ce8d8f2b2d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f1f24ad-9cb6-4ce1-ae6d-cc8fed7b0d20" xsi:nil="true"/>
  </documentManagement>
</p:properties>
</file>

<file path=customXml/itemProps1.xml><?xml version="1.0" encoding="utf-8"?>
<ds:datastoreItem xmlns:ds="http://schemas.openxmlformats.org/officeDocument/2006/customXml" ds:itemID="{E592C7F4-5247-4C1B-8D25-C3234B4E6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f24ad-9cb6-4ce1-ae6d-cc8fed7b0d20"/>
    <ds:schemaRef ds:uri="e015fac7-1990-4f01-809c-ce8d8f2b2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F27A5D-A578-42E9-BA0F-07E5B2B1A873}">
  <ds:schemaRefs>
    <ds:schemaRef ds:uri="http://schemas.microsoft.com/sharepoint/v3/contenttype/forms"/>
  </ds:schemaRefs>
</ds:datastoreItem>
</file>

<file path=customXml/itemProps3.xml><?xml version="1.0" encoding="utf-8"?>
<ds:datastoreItem xmlns:ds="http://schemas.openxmlformats.org/officeDocument/2006/customXml" ds:itemID="{FCE8DFEE-92BF-407D-9CDA-FAA8A5C1003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f1f24ad-9cb6-4ce1-ae6d-cc8fed7b0d20"/>
    <ds:schemaRef ds:uri="e015fac7-1990-4f01-809c-ce8d8f2b2d8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 Website 2425</vt:lpstr>
    </vt:vector>
  </TitlesOfParts>
  <Company>SERIP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Mears, Pippa (48347)</dc:creator>
  <cp:lastModifiedBy>Mears, Pippa (48347)</cp:lastModifiedBy>
  <dcterms:created xsi:type="dcterms:W3CDTF">2024-04-29T09:21:43Z</dcterms:created>
  <dcterms:modified xsi:type="dcterms:W3CDTF">2024-04-29T09:26:36Z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0x010100F44B811ECE19F0479FBAE3BCC4B55496</vt:lpwstr>
  </property>
</Properties>
</file>